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lmonetaryfund-my.sharepoint.com/personal/acopestake_imf_org/Documents/China Spillovers/Output/"/>
    </mc:Choice>
  </mc:AlternateContent>
  <xr:revisionPtr revIDLastSave="2" documentId="8_{52DE3BDE-439E-45CE-A7DD-62CBA50EDDFE}" xr6:coauthVersionLast="47" xr6:coauthVersionMax="47" xr10:uidLastSave="{0E5EBD61-11B3-45DA-BDA5-6C9733A2655D}"/>
  <bookViews>
    <workbookView xWindow="-156" yWindow="-16308" windowWidth="29016" windowHeight="16416" xr2:uid="{0F9C0DD1-C851-4152-9866-4F8D5FD959E6}"/>
  </bookViews>
  <sheets>
    <sheet name="svar_shocks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IQWBGuid" hidden="1">"34172927-39d1-446e-af2e-71b163ec4d04"</definedName>
    <definedName name="ColumnRange">"ColumnRange"</definedName>
    <definedName name="Dumbbell">"Dumbbell"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45960.8325925926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F70" i="1" s="1"/>
  <c r="C81" i="1"/>
  <c r="E65" i="1" s="1"/>
  <c r="D80" i="1"/>
  <c r="F32" i="1" s="1"/>
  <c r="C80" i="1"/>
  <c r="E76" i="1" s="1"/>
  <c r="B13" i="1"/>
  <c r="B17" i="1" s="1"/>
  <c r="B21" i="1" s="1"/>
  <c r="B25" i="1" s="1"/>
  <c r="B29" i="1" s="1"/>
  <c r="B33" i="1" s="1"/>
  <c r="B37" i="1" s="1"/>
  <c r="B41" i="1" s="1"/>
  <c r="B45" i="1" s="1"/>
  <c r="B49" i="1" s="1"/>
  <c r="B53" i="1" s="1"/>
  <c r="B57" i="1" s="1"/>
  <c r="B61" i="1" s="1"/>
  <c r="B65" i="1" s="1"/>
  <c r="B69" i="1" s="1"/>
  <c r="B73" i="1" s="1"/>
  <c r="B77" i="1" s="1"/>
  <c r="B12" i="1"/>
  <c r="B16" i="1" s="1"/>
  <c r="B20" i="1" s="1"/>
  <c r="B24" i="1" s="1"/>
  <c r="B28" i="1" s="1"/>
  <c r="B32" i="1" s="1"/>
  <c r="B36" i="1" s="1"/>
  <c r="B40" i="1" s="1"/>
  <c r="B44" i="1" s="1"/>
  <c r="B48" i="1" s="1"/>
  <c r="B52" i="1" s="1"/>
  <c r="B56" i="1" s="1"/>
  <c r="B60" i="1" s="1"/>
  <c r="B64" i="1" s="1"/>
  <c r="B68" i="1" s="1"/>
  <c r="B72" i="1" s="1"/>
  <c r="B76" i="1" s="1"/>
  <c r="B10" i="1"/>
  <c r="B14" i="1" s="1"/>
  <c r="B18" i="1" s="1"/>
  <c r="B22" i="1" s="1"/>
  <c r="B26" i="1" s="1"/>
  <c r="B30" i="1" s="1"/>
  <c r="B34" i="1" s="1"/>
  <c r="B38" i="1" s="1"/>
  <c r="B42" i="1" s="1"/>
  <c r="B46" i="1" s="1"/>
  <c r="B50" i="1" s="1"/>
  <c r="B54" i="1" s="1"/>
  <c r="B58" i="1" s="1"/>
  <c r="B62" i="1" s="1"/>
  <c r="B66" i="1" s="1"/>
  <c r="B70" i="1" s="1"/>
  <c r="B74" i="1" s="1"/>
  <c r="B78" i="1" s="1"/>
  <c r="B9" i="1"/>
  <c r="B8" i="1"/>
  <c r="B7" i="1"/>
  <c r="B11" i="1" s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B55" i="1" s="1"/>
  <c r="B59" i="1" s="1"/>
  <c r="B63" i="1" s="1"/>
  <c r="B67" i="1" s="1"/>
  <c r="B71" i="1" s="1"/>
  <c r="B75" i="1" s="1"/>
  <c r="F33" i="1" l="1"/>
  <c r="F48" i="1"/>
  <c r="F49" i="1"/>
  <c r="E48" i="1"/>
  <c r="E16" i="1"/>
  <c r="F16" i="1"/>
  <c r="F53" i="1"/>
  <c r="F17" i="1"/>
  <c r="E55" i="1"/>
  <c r="E60" i="1"/>
  <c r="F21" i="1"/>
  <c r="E64" i="1"/>
  <c r="F64" i="1"/>
  <c r="E28" i="1"/>
  <c r="F65" i="1"/>
  <c r="E32" i="1"/>
  <c r="F69" i="1"/>
  <c r="F37" i="1"/>
  <c r="E12" i="1"/>
  <c r="E44" i="1"/>
  <c r="E71" i="1"/>
  <c r="F7" i="1"/>
  <c r="E18" i="1"/>
  <c r="F23" i="1"/>
  <c r="E34" i="1"/>
  <c r="F39" i="1"/>
  <c r="E50" i="1"/>
  <c r="F55" i="1"/>
  <c r="E66" i="1"/>
  <c r="F71" i="1"/>
  <c r="F76" i="1"/>
  <c r="E13" i="1"/>
  <c r="F18" i="1"/>
  <c r="E29" i="1"/>
  <c r="F34" i="1"/>
  <c r="E45" i="1"/>
  <c r="F50" i="1"/>
  <c r="E61" i="1"/>
  <c r="F66" i="1"/>
  <c r="E77" i="1"/>
  <c r="E8" i="1"/>
  <c r="F13" i="1"/>
  <c r="E24" i="1"/>
  <c r="F29" i="1"/>
  <c r="E40" i="1"/>
  <c r="F45" i="1"/>
  <c r="E56" i="1"/>
  <c r="F61" i="1"/>
  <c r="E72" i="1"/>
  <c r="F77" i="1"/>
  <c r="F8" i="1"/>
  <c r="E19" i="1"/>
  <c r="F24" i="1"/>
  <c r="E35" i="1"/>
  <c r="F40" i="1"/>
  <c r="E51" i="1"/>
  <c r="F56" i="1"/>
  <c r="E67" i="1"/>
  <c r="F72" i="1"/>
  <c r="E7" i="1"/>
  <c r="F12" i="1"/>
  <c r="E23" i="1"/>
  <c r="F28" i="1"/>
  <c r="E39" i="1"/>
  <c r="F44" i="1"/>
  <c r="F60" i="1"/>
  <c r="E14" i="1"/>
  <c r="F19" i="1"/>
  <c r="E30" i="1"/>
  <c r="F35" i="1"/>
  <c r="E46" i="1"/>
  <c r="F51" i="1"/>
  <c r="E62" i="1"/>
  <c r="F67" i="1"/>
  <c r="E78" i="1"/>
  <c r="E9" i="1"/>
  <c r="F14" i="1"/>
  <c r="E25" i="1"/>
  <c r="F30" i="1"/>
  <c r="F46" i="1"/>
  <c r="E73" i="1"/>
  <c r="F78" i="1"/>
  <c r="E57" i="1"/>
  <c r="F9" i="1"/>
  <c r="E20" i="1"/>
  <c r="F25" i="1"/>
  <c r="E36" i="1"/>
  <c r="F41" i="1"/>
  <c r="E52" i="1"/>
  <c r="F57" i="1"/>
  <c r="E68" i="1"/>
  <c r="F73" i="1"/>
  <c r="F62" i="1"/>
  <c r="E15" i="1"/>
  <c r="F20" i="1"/>
  <c r="E31" i="1"/>
  <c r="F36" i="1"/>
  <c r="E47" i="1"/>
  <c r="F52" i="1"/>
  <c r="E63" i="1"/>
  <c r="F68" i="1"/>
  <c r="E41" i="1"/>
  <c r="E10" i="1"/>
  <c r="F15" i="1"/>
  <c r="E26" i="1"/>
  <c r="F31" i="1"/>
  <c r="E42" i="1"/>
  <c r="F47" i="1"/>
  <c r="E58" i="1"/>
  <c r="F63" i="1"/>
  <c r="E74" i="1"/>
  <c r="F10" i="1"/>
  <c r="E21" i="1"/>
  <c r="F26" i="1"/>
  <c r="E37" i="1"/>
  <c r="F42" i="1"/>
  <c r="E53" i="1"/>
  <c r="F58" i="1"/>
  <c r="E69" i="1"/>
  <c r="F74" i="1"/>
  <c r="E75" i="1"/>
  <c r="E11" i="1"/>
  <c r="E27" i="1"/>
  <c r="E43" i="1"/>
  <c r="E59" i="1"/>
  <c r="E6" i="1"/>
  <c r="F11" i="1"/>
  <c r="E22" i="1"/>
  <c r="F27" i="1"/>
  <c r="E38" i="1"/>
  <c r="F43" i="1"/>
  <c r="E54" i="1"/>
  <c r="F59" i="1"/>
  <c r="E70" i="1"/>
  <c r="F75" i="1"/>
  <c r="F6" i="1"/>
  <c r="E17" i="1"/>
  <c r="F22" i="1"/>
  <c r="E33" i="1"/>
  <c r="F38" i="1"/>
  <c r="E49" i="1"/>
  <c r="F54" i="1"/>
  <c r="E81" i="1" l="1"/>
  <c r="E80" i="1"/>
  <c r="F81" i="1"/>
  <c r="F80" i="1"/>
</calcChain>
</file>

<file path=xl/sharedStrings.xml><?xml version="1.0" encoding="utf-8"?>
<sst xmlns="http://schemas.openxmlformats.org/spreadsheetml/2006/main" count="18" uniqueCount="16">
  <si>
    <t>China Demand</t>
  </si>
  <si>
    <t>China Supply</t>
  </si>
  <si>
    <t>Standardized (as in chart)</t>
  </si>
  <si>
    <t>Mean:</t>
  </si>
  <si>
    <t>S.D.:</t>
  </si>
  <si>
    <t xml:space="preserve">Source: </t>
  </si>
  <si>
    <t>Citation:</t>
  </si>
  <si>
    <t>https://cepr.org/publications/dp21111</t>
  </si>
  <si>
    <t>Copestake, A., M. Firat, D. Furceri and C. Redl (2026), ‘DP21111 China Spillovers: Aggregate and Firm-Level Evidence‘, CEPR Discussion Paper No. 21111. CEPR Press, Paris &amp; London.</t>
  </si>
  <si>
    <t>Original estimated shocks*</t>
  </si>
  <si>
    <t>*Interpretation:</t>
  </si>
  <si>
    <t>Positive (negative) values reflect positive (negative) supply/demand shocks as described in the paper.</t>
  </si>
  <si>
    <t xml:space="preserve">These are estimated from the CCAT which had a standard deviation of 1 over the sample period, whereas official GDP had a standard deviation of 2.35 percent. </t>
  </si>
  <si>
    <t>I.e., a one percent move in official GDP is equivalent to a 1/2.35 unit move in the CCAT and shock series.</t>
  </si>
  <si>
    <t>(See footnote 20 in the paper for details)</t>
  </si>
  <si>
    <t>Therefore, to convert regression estimates based on a 1 unit change in this shock series to estimates interpretable as the response to "a shock equivalent to a 1 percent change in GDP", multiply the coefficients by 1/2.35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</si>
</sst>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85632819993889E-2"/>
          <c:y val="3.0873587337570275E-2"/>
          <c:w val="0.93128076610905564"/>
          <c:h val="0.8054499150276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svar_shocks!$E$2</c:f>
              <c:strCache>
                <c:ptCount val="1"/>
                <c:pt idx="0">
                  <c:v>China Demand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numRef>
              <c:f>svar_shocks!$B$3:$B$78</c:f>
              <c:numCache>
                <c:formatCode>0</c:formatCode>
                <c:ptCount val="76"/>
                <c:pt idx="0">
                  <c:v>2001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2008</c:v>
                </c:pt>
                <c:pt idx="29">
                  <c:v>2008</c:v>
                </c:pt>
                <c:pt idx="30">
                  <c:v>2008</c:v>
                </c:pt>
                <c:pt idx="31">
                  <c:v>2008</c:v>
                </c:pt>
                <c:pt idx="32">
                  <c:v>2009</c:v>
                </c:pt>
                <c:pt idx="33">
                  <c:v>2009</c:v>
                </c:pt>
                <c:pt idx="34">
                  <c:v>2009</c:v>
                </c:pt>
                <c:pt idx="35">
                  <c:v>2009</c:v>
                </c:pt>
                <c:pt idx="36">
                  <c:v>2010</c:v>
                </c:pt>
                <c:pt idx="37">
                  <c:v>2010</c:v>
                </c:pt>
                <c:pt idx="38">
                  <c:v>2010</c:v>
                </c:pt>
                <c:pt idx="39">
                  <c:v>2010</c:v>
                </c:pt>
                <c:pt idx="40">
                  <c:v>2011</c:v>
                </c:pt>
                <c:pt idx="41">
                  <c:v>2011</c:v>
                </c:pt>
                <c:pt idx="42">
                  <c:v>2011</c:v>
                </c:pt>
                <c:pt idx="43">
                  <c:v>2011</c:v>
                </c:pt>
                <c:pt idx="44">
                  <c:v>2012</c:v>
                </c:pt>
                <c:pt idx="45">
                  <c:v>2012</c:v>
                </c:pt>
                <c:pt idx="46">
                  <c:v>2012</c:v>
                </c:pt>
                <c:pt idx="47">
                  <c:v>2012</c:v>
                </c:pt>
                <c:pt idx="48">
                  <c:v>2013</c:v>
                </c:pt>
                <c:pt idx="49">
                  <c:v>2013</c:v>
                </c:pt>
                <c:pt idx="50">
                  <c:v>2013</c:v>
                </c:pt>
                <c:pt idx="51">
                  <c:v>2013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2015</c:v>
                </c:pt>
                <c:pt idx="57">
                  <c:v>2015</c:v>
                </c:pt>
                <c:pt idx="58">
                  <c:v>2015</c:v>
                </c:pt>
                <c:pt idx="59">
                  <c:v>2015</c:v>
                </c:pt>
                <c:pt idx="60">
                  <c:v>2016</c:v>
                </c:pt>
                <c:pt idx="61">
                  <c:v>2016</c:v>
                </c:pt>
                <c:pt idx="62">
                  <c:v>2016</c:v>
                </c:pt>
                <c:pt idx="63">
                  <c:v>2016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2018</c:v>
                </c:pt>
                <c:pt idx="69">
                  <c:v>2018</c:v>
                </c:pt>
                <c:pt idx="70">
                  <c:v>2018</c:v>
                </c:pt>
                <c:pt idx="71">
                  <c:v>2018</c:v>
                </c:pt>
                <c:pt idx="72">
                  <c:v>2019</c:v>
                </c:pt>
                <c:pt idx="73">
                  <c:v>2019</c:v>
                </c:pt>
                <c:pt idx="74">
                  <c:v>2019</c:v>
                </c:pt>
                <c:pt idx="75">
                  <c:v>2019</c:v>
                </c:pt>
              </c:numCache>
            </c:numRef>
          </c:cat>
          <c:val>
            <c:numRef>
              <c:f>svar_shocks!$E$3:$E$78</c:f>
              <c:numCache>
                <c:formatCode>General</c:formatCode>
                <c:ptCount val="76"/>
                <c:pt idx="3" formatCode="0.00">
                  <c:v>-0.55276321028066244</c:v>
                </c:pt>
                <c:pt idx="4" formatCode="0.00">
                  <c:v>-0.97440438835188092</c:v>
                </c:pt>
                <c:pt idx="5" formatCode="0.00">
                  <c:v>-3.3151050314118042</c:v>
                </c:pt>
                <c:pt idx="6" formatCode="0.00">
                  <c:v>0.80516718702875567</c:v>
                </c:pt>
                <c:pt idx="7" formatCode="0.00">
                  <c:v>5.1461057940784226E-2</c:v>
                </c:pt>
                <c:pt idx="8" formatCode="0.00">
                  <c:v>0.78612297161768407</c:v>
                </c:pt>
                <c:pt idx="9" formatCode="0.00">
                  <c:v>-2.7950571681544328E-2</c:v>
                </c:pt>
                <c:pt idx="10" formatCode="0.00">
                  <c:v>-1.3908978050042078</c:v>
                </c:pt>
                <c:pt idx="11" formatCode="0.00">
                  <c:v>0.96769885141534795</c:v>
                </c:pt>
                <c:pt idx="12" formatCode="0.00">
                  <c:v>1.2417223927378027</c:v>
                </c:pt>
                <c:pt idx="13" formatCode="0.00">
                  <c:v>-0.81252741198621936</c:v>
                </c:pt>
                <c:pt idx="14" formatCode="0.00">
                  <c:v>0.67538319576029349</c:v>
                </c:pt>
                <c:pt idx="15" formatCode="0.00">
                  <c:v>1.2092188592458146</c:v>
                </c:pt>
                <c:pt idx="16" formatCode="0.00">
                  <c:v>1.45937062433391</c:v>
                </c:pt>
                <c:pt idx="17" formatCode="0.00">
                  <c:v>-0.72591956800099244</c:v>
                </c:pt>
                <c:pt idx="18" formatCode="0.00">
                  <c:v>0.31900529712942383</c:v>
                </c:pt>
                <c:pt idx="19" formatCode="0.00">
                  <c:v>-0.91839070999946482</c:v>
                </c:pt>
                <c:pt idx="20" formatCode="0.00">
                  <c:v>-0.79018174079377035</c:v>
                </c:pt>
                <c:pt idx="21" formatCode="0.00">
                  <c:v>-1.01531438790381</c:v>
                </c:pt>
                <c:pt idx="22" formatCode="0.00">
                  <c:v>0.69519879292529463</c:v>
                </c:pt>
                <c:pt idx="23" formatCode="0.00">
                  <c:v>-1.300563287726838</c:v>
                </c:pt>
                <c:pt idx="24" formatCode="0.00">
                  <c:v>1.0941601213633902</c:v>
                </c:pt>
                <c:pt idx="25" formatCode="0.00">
                  <c:v>-0.58710550592876709</c:v>
                </c:pt>
                <c:pt idx="26" formatCode="0.00">
                  <c:v>1.4000868819953882</c:v>
                </c:pt>
                <c:pt idx="27" formatCode="0.00">
                  <c:v>-0.24122159596712581</c:v>
                </c:pt>
                <c:pt idx="28" formatCode="0.00">
                  <c:v>-6.597435463140941E-2</c:v>
                </c:pt>
                <c:pt idx="29" formatCode="0.00">
                  <c:v>0.37126414351935039</c:v>
                </c:pt>
                <c:pt idx="30" formatCode="0.00">
                  <c:v>-0.70910826434434782</c:v>
                </c:pt>
                <c:pt idx="31" formatCode="0.00">
                  <c:v>1.4254758036441308</c:v>
                </c:pt>
                <c:pt idx="32" formatCode="0.00">
                  <c:v>1.2304259561613144</c:v>
                </c:pt>
                <c:pt idx="33" formatCode="0.00">
                  <c:v>1.9532724104873349E-3</c:v>
                </c:pt>
                <c:pt idx="34" formatCode="0.00">
                  <c:v>0.7188912556582705</c:v>
                </c:pt>
                <c:pt idx="35" formatCode="0.00">
                  <c:v>0.21965929105383594</c:v>
                </c:pt>
                <c:pt idx="36" formatCode="0.00">
                  <c:v>1.0465307404496085</c:v>
                </c:pt>
                <c:pt idx="37" formatCode="0.00">
                  <c:v>-1.0096360927154904</c:v>
                </c:pt>
                <c:pt idx="38" formatCode="0.00">
                  <c:v>0.96716848739869787</c:v>
                </c:pt>
                <c:pt idx="39" formatCode="0.00">
                  <c:v>-0.34782885704136651</c:v>
                </c:pt>
                <c:pt idx="40" formatCode="0.00">
                  <c:v>1.9274183830582965</c:v>
                </c:pt>
                <c:pt idx="41" formatCode="0.00">
                  <c:v>0.60531923809963661</c:v>
                </c:pt>
                <c:pt idx="42" formatCode="0.00">
                  <c:v>-0.13380906651324179</c:v>
                </c:pt>
                <c:pt idx="43" formatCode="0.00">
                  <c:v>0.49282705652919984</c:v>
                </c:pt>
                <c:pt idx="44" formatCode="0.00">
                  <c:v>-1.2608292805460164</c:v>
                </c:pt>
                <c:pt idx="45" formatCode="0.00">
                  <c:v>-4.1246349201769741E-2</c:v>
                </c:pt>
                <c:pt idx="46" formatCode="0.00">
                  <c:v>0.47811746783315667</c:v>
                </c:pt>
                <c:pt idx="47" formatCode="0.00">
                  <c:v>1.5944905013162185</c:v>
                </c:pt>
                <c:pt idx="48" formatCode="0.00">
                  <c:v>0.24117496875321598</c:v>
                </c:pt>
                <c:pt idx="49" formatCode="0.00">
                  <c:v>-0.27468667996926849</c:v>
                </c:pt>
                <c:pt idx="50" formatCode="0.00">
                  <c:v>0.60864895037963906</c:v>
                </c:pt>
                <c:pt idx="51" formatCode="0.00">
                  <c:v>1.8495688300031798</c:v>
                </c:pt>
                <c:pt idx="52" formatCode="0.00">
                  <c:v>-0.46937953168610924</c:v>
                </c:pt>
                <c:pt idx="53" formatCode="0.00">
                  <c:v>-0.91378410813604283</c:v>
                </c:pt>
                <c:pt idx="54" formatCode="0.00">
                  <c:v>-0.3045446040340139</c:v>
                </c:pt>
                <c:pt idx="55" formatCode="0.00">
                  <c:v>-0.72187210967649218</c:v>
                </c:pt>
                <c:pt idx="56" formatCode="0.00">
                  <c:v>-2.0588759224784643</c:v>
                </c:pt>
                <c:pt idx="57" formatCode="0.00">
                  <c:v>-0.97123181545944637</c:v>
                </c:pt>
                <c:pt idx="58" formatCode="0.00">
                  <c:v>-1.9095115214654708</c:v>
                </c:pt>
                <c:pt idx="59" formatCode="0.00">
                  <c:v>-0.94244619636647831</c:v>
                </c:pt>
                <c:pt idx="60" formatCode="0.00">
                  <c:v>5.9813148625526766E-2</c:v>
                </c:pt>
                <c:pt idx="61" formatCode="0.00">
                  <c:v>-0.63872849217941075</c:v>
                </c:pt>
                <c:pt idx="62" formatCode="0.00">
                  <c:v>0.74220862537901755</c:v>
                </c:pt>
                <c:pt idx="63" formatCode="0.00">
                  <c:v>0.28771739709495131</c:v>
                </c:pt>
                <c:pt idx="64" formatCode="0.00">
                  <c:v>0.19965639388074366</c:v>
                </c:pt>
                <c:pt idx="65" formatCode="0.00">
                  <c:v>0.39861207907053658</c:v>
                </c:pt>
                <c:pt idx="66" formatCode="0.00">
                  <c:v>0.53455553070388695</c:v>
                </c:pt>
                <c:pt idx="67" formatCode="0.00">
                  <c:v>-0.65133608998938641</c:v>
                </c:pt>
                <c:pt idx="68" formatCode="0.00">
                  <c:v>-0.9188733869301926</c:v>
                </c:pt>
                <c:pt idx="69" formatCode="0.00">
                  <c:v>-0.31993868330644748</c:v>
                </c:pt>
                <c:pt idx="70" formatCode="0.00">
                  <c:v>0.23035479242668508</c:v>
                </c:pt>
                <c:pt idx="71" formatCode="0.00">
                  <c:v>1.3442783177447266</c:v>
                </c:pt>
                <c:pt idx="72" formatCode="0.00">
                  <c:v>-1.8605099097769555</c:v>
                </c:pt>
                <c:pt idx="73" formatCode="0.00">
                  <c:v>0.3567344805940571</c:v>
                </c:pt>
                <c:pt idx="74" formatCode="0.00">
                  <c:v>0.44901948787328727</c:v>
                </c:pt>
                <c:pt idx="75" formatCode="0.00">
                  <c:v>9.001569832936035E-2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D-4394-BB4F-DB5D9E5A10C7}"/>
            </c:ext>
          </c:extLst>
        </c:ser>
        <c:ser>
          <c:idx val="1"/>
          <c:order val="1"/>
          <c:tx>
            <c:strRef>
              <c:f>svar_shocks!$F$2</c:f>
              <c:strCache>
                <c:ptCount val="1"/>
                <c:pt idx="0">
                  <c:v>China Supply</c:v>
                </c:pt>
              </c:strCache>
            </c:strRef>
          </c:tx>
          <c:spPr>
            <a:solidFill>
              <a:srgbClr val="002060"/>
            </a:solidFill>
            <a:ln w="3175"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cat>
            <c:numRef>
              <c:f>svar_shocks!$B$3:$B$78</c:f>
              <c:numCache>
                <c:formatCode>0</c:formatCode>
                <c:ptCount val="76"/>
                <c:pt idx="0">
                  <c:v>2001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2003</c:v>
                </c:pt>
                <c:pt idx="9">
                  <c:v>2003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2004</c:v>
                </c:pt>
                <c:pt idx="15">
                  <c:v>2004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2008</c:v>
                </c:pt>
                <c:pt idx="29">
                  <c:v>2008</c:v>
                </c:pt>
                <c:pt idx="30">
                  <c:v>2008</c:v>
                </c:pt>
                <c:pt idx="31">
                  <c:v>2008</c:v>
                </c:pt>
                <c:pt idx="32">
                  <c:v>2009</c:v>
                </c:pt>
                <c:pt idx="33">
                  <c:v>2009</c:v>
                </c:pt>
                <c:pt idx="34">
                  <c:v>2009</c:v>
                </c:pt>
                <c:pt idx="35">
                  <c:v>2009</c:v>
                </c:pt>
                <c:pt idx="36">
                  <c:v>2010</c:v>
                </c:pt>
                <c:pt idx="37">
                  <c:v>2010</c:v>
                </c:pt>
                <c:pt idx="38">
                  <c:v>2010</c:v>
                </c:pt>
                <c:pt idx="39">
                  <c:v>2010</c:v>
                </c:pt>
                <c:pt idx="40">
                  <c:v>2011</c:v>
                </c:pt>
                <c:pt idx="41">
                  <c:v>2011</c:v>
                </c:pt>
                <c:pt idx="42">
                  <c:v>2011</c:v>
                </c:pt>
                <c:pt idx="43">
                  <c:v>2011</c:v>
                </c:pt>
                <c:pt idx="44">
                  <c:v>2012</c:v>
                </c:pt>
                <c:pt idx="45">
                  <c:v>2012</c:v>
                </c:pt>
                <c:pt idx="46">
                  <c:v>2012</c:v>
                </c:pt>
                <c:pt idx="47">
                  <c:v>2012</c:v>
                </c:pt>
                <c:pt idx="48">
                  <c:v>2013</c:v>
                </c:pt>
                <c:pt idx="49">
                  <c:v>2013</c:v>
                </c:pt>
                <c:pt idx="50">
                  <c:v>2013</c:v>
                </c:pt>
                <c:pt idx="51">
                  <c:v>2013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2015</c:v>
                </c:pt>
                <c:pt idx="57">
                  <c:v>2015</c:v>
                </c:pt>
                <c:pt idx="58">
                  <c:v>2015</c:v>
                </c:pt>
                <c:pt idx="59">
                  <c:v>2015</c:v>
                </c:pt>
                <c:pt idx="60">
                  <c:v>2016</c:v>
                </c:pt>
                <c:pt idx="61">
                  <c:v>2016</c:v>
                </c:pt>
                <c:pt idx="62">
                  <c:v>2016</c:v>
                </c:pt>
                <c:pt idx="63">
                  <c:v>2016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2018</c:v>
                </c:pt>
                <c:pt idx="69">
                  <c:v>2018</c:v>
                </c:pt>
                <c:pt idx="70">
                  <c:v>2018</c:v>
                </c:pt>
                <c:pt idx="71">
                  <c:v>2018</c:v>
                </c:pt>
                <c:pt idx="72">
                  <c:v>2019</c:v>
                </c:pt>
                <c:pt idx="73">
                  <c:v>2019</c:v>
                </c:pt>
                <c:pt idx="74">
                  <c:v>2019</c:v>
                </c:pt>
                <c:pt idx="75">
                  <c:v>2019</c:v>
                </c:pt>
              </c:numCache>
            </c:numRef>
          </c:cat>
          <c:val>
            <c:numRef>
              <c:f>svar_shocks!$F$3:$F$78</c:f>
              <c:numCache>
                <c:formatCode>General</c:formatCode>
                <c:ptCount val="76"/>
                <c:pt idx="3" formatCode="0.00">
                  <c:v>-1.2328142412201406</c:v>
                </c:pt>
                <c:pt idx="4" formatCode="0.00">
                  <c:v>1.0947930698225945</c:v>
                </c:pt>
                <c:pt idx="5" formatCode="0.00">
                  <c:v>2.2038772588818638</c:v>
                </c:pt>
                <c:pt idx="6" formatCode="0.00">
                  <c:v>0.85528071202223477</c:v>
                </c:pt>
                <c:pt idx="7" formatCode="0.00">
                  <c:v>0.83575672493914732</c:v>
                </c:pt>
                <c:pt idx="8" formatCode="0.00">
                  <c:v>-0.61547385710860925</c:v>
                </c:pt>
                <c:pt idx="9" formatCode="0.00">
                  <c:v>-1.2951932453546617</c:v>
                </c:pt>
                <c:pt idx="10" formatCode="0.00">
                  <c:v>2.9864889908293279</c:v>
                </c:pt>
                <c:pt idx="11" formatCode="0.00">
                  <c:v>1.0187649073999741</c:v>
                </c:pt>
                <c:pt idx="12" formatCode="0.00">
                  <c:v>0.32494424402902705</c:v>
                </c:pt>
                <c:pt idx="13" formatCode="0.00">
                  <c:v>-0.83249758776481009</c:v>
                </c:pt>
                <c:pt idx="14" formatCode="0.00">
                  <c:v>0.44911030857248524</c:v>
                </c:pt>
                <c:pt idx="15" formatCode="0.00">
                  <c:v>0.73847133085020755</c:v>
                </c:pt>
                <c:pt idx="16" formatCode="0.00">
                  <c:v>0.23345082278092683</c:v>
                </c:pt>
                <c:pt idx="17" formatCode="0.00">
                  <c:v>0.83553891429692595</c:v>
                </c:pt>
                <c:pt idx="18" formatCode="0.00">
                  <c:v>0.36603542262257394</c:v>
                </c:pt>
                <c:pt idx="19" formatCode="0.00">
                  <c:v>0.42483766274902446</c:v>
                </c:pt>
                <c:pt idx="20" formatCode="0.00">
                  <c:v>0.51437552569671829</c:v>
                </c:pt>
                <c:pt idx="21" formatCode="0.00">
                  <c:v>-7.78358239454226E-2</c:v>
                </c:pt>
                <c:pt idx="22" formatCode="0.00">
                  <c:v>1.4150647693369951</c:v>
                </c:pt>
                <c:pt idx="23" formatCode="0.00">
                  <c:v>0.97692803889248836</c:v>
                </c:pt>
                <c:pt idx="24" formatCode="0.00">
                  <c:v>-0.6983168934549846</c:v>
                </c:pt>
                <c:pt idx="25" formatCode="0.00">
                  <c:v>0.39839051718657503</c:v>
                </c:pt>
                <c:pt idx="26" formatCode="0.00">
                  <c:v>1.5003638705092102</c:v>
                </c:pt>
                <c:pt idx="27" formatCode="0.00">
                  <c:v>-0.2428925454434408</c:v>
                </c:pt>
                <c:pt idx="28" formatCode="0.00">
                  <c:v>-1.8182750536512447E-2</c:v>
                </c:pt>
                <c:pt idx="29" formatCode="0.00">
                  <c:v>0.23568306713199247</c:v>
                </c:pt>
                <c:pt idx="30" formatCode="0.00">
                  <c:v>-2.0468675137588148</c:v>
                </c:pt>
                <c:pt idx="31" formatCode="0.00">
                  <c:v>-0.66221399211149079</c:v>
                </c:pt>
                <c:pt idx="32" formatCode="0.00">
                  <c:v>7.7721888292208982E-2</c:v>
                </c:pt>
                <c:pt idx="33" formatCode="0.00">
                  <c:v>0.56083799456372652</c:v>
                </c:pt>
                <c:pt idx="34" formatCode="0.00">
                  <c:v>-1.2700840980467873</c:v>
                </c:pt>
                <c:pt idx="35" formatCode="0.00">
                  <c:v>-0.16790090843675548</c:v>
                </c:pt>
                <c:pt idx="36" formatCode="0.00">
                  <c:v>-7.5098928178910118E-2</c:v>
                </c:pt>
                <c:pt idx="37" formatCode="0.00">
                  <c:v>-0.98935292088098226</c:v>
                </c:pt>
                <c:pt idx="38" formatCode="0.00">
                  <c:v>-0.1359481867939378</c:v>
                </c:pt>
                <c:pt idx="39" formatCode="0.00">
                  <c:v>-2.0122274529488653</c:v>
                </c:pt>
                <c:pt idx="40" formatCode="0.00">
                  <c:v>-0.8987437246305543</c:v>
                </c:pt>
                <c:pt idx="41" formatCode="0.00">
                  <c:v>-8.2481898505595133E-2</c:v>
                </c:pt>
                <c:pt idx="42" formatCode="0.00">
                  <c:v>1.6116320401259698</c:v>
                </c:pt>
                <c:pt idx="43" formatCode="0.00">
                  <c:v>0.4989837750417217</c:v>
                </c:pt>
                <c:pt idx="44" formatCode="0.00">
                  <c:v>8.7656732690358952E-2</c:v>
                </c:pt>
                <c:pt idx="45" formatCode="0.00">
                  <c:v>-2.4028341735827619</c:v>
                </c:pt>
                <c:pt idx="46" formatCode="0.00">
                  <c:v>-7.7950960039798012E-2</c:v>
                </c:pt>
                <c:pt idx="47" formatCode="0.00">
                  <c:v>1.2344982163667435</c:v>
                </c:pt>
                <c:pt idx="48" formatCode="0.00">
                  <c:v>-1.4329159808660576</c:v>
                </c:pt>
                <c:pt idx="49" formatCode="0.00">
                  <c:v>-0.56002980420136894</c:v>
                </c:pt>
                <c:pt idx="50" formatCode="0.00">
                  <c:v>0.27986435796485415</c:v>
                </c:pt>
                <c:pt idx="51" formatCode="0.00">
                  <c:v>-0.60615030485518262</c:v>
                </c:pt>
                <c:pt idx="52" formatCode="0.00">
                  <c:v>-0.6192603529380486</c:v>
                </c:pt>
                <c:pt idx="53" formatCode="0.00">
                  <c:v>-0.81122023172818913</c:v>
                </c:pt>
                <c:pt idx="54" formatCode="0.00">
                  <c:v>0.47597144662078278</c:v>
                </c:pt>
                <c:pt idx="55" formatCode="0.00">
                  <c:v>-0.73931725923546532</c:v>
                </c:pt>
                <c:pt idx="56" formatCode="0.00">
                  <c:v>-0.74313599415555764</c:v>
                </c:pt>
                <c:pt idx="57" formatCode="0.00">
                  <c:v>-1.9945824233982001</c:v>
                </c:pt>
                <c:pt idx="58" formatCode="0.00">
                  <c:v>1.7225911982512814</c:v>
                </c:pt>
                <c:pt idx="59" formatCode="0.00">
                  <c:v>-0.1940819744704313</c:v>
                </c:pt>
                <c:pt idx="60" formatCode="0.00">
                  <c:v>0.97622718216649629</c:v>
                </c:pt>
                <c:pt idx="61" formatCode="0.00">
                  <c:v>-1.9509535809574103</c:v>
                </c:pt>
                <c:pt idx="62" formatCode="0.00">
                  <c:v>-0.32147683021257473</c:v>
                </c:pt>
                <c:pt idx="63" formatCode="0.00">
                  <c:v>0.23433058217450553</c:v>
                </c:pt>
                <c:pt idx="64" formatCode="0.00">
                  <c:v>-0.78566252199802111</c:v>
                </c:pt>
                <c:pt idx="65" formatCode="0.00">
                  <c:v>-2.3034640108173379E-2</c:v>
                </c:pt>
                <c:pt idx="66" formatCode="0.00">
                  <c:v>0.19208178695924094</c:v>
                </c:pt>
                <c:pt idx="67" formatCode="0.00">
                  <c:v>0.56043676340692206</c:v>
                </c:pt>
                <c:pt idx="68" formatCode="0.00">
                  <c:v>9.72200413249035E-2</c:v>
                </c:pt>
                <c:pt idx="69" formatCode="0.00">
                  <c:v>-3.0018522355226181E-2</c:v>
                </c:pt>
                <c:pt idx="70" formatCode="0.00">
                  <c:v>-0.57009780521411224</c:v>
                </c:pt>
                <c:pt idx="71" formatCode="0.00">
                  <c:v>0.57285908740954061</c:v>
                </c:pt>
                <c:pt idx="72" formatCode="0.00">
                  <c:v>0.71945477155680693</c:v>
                </c:pt>
                <c:pt idx="73" formatCode="0.00">
                  <c:v>0.3075631673206265</c:v>
                </c:pt>
                <c:pt idx="74" formatCode="0.00">
                  <c:v>-0.4339585613200248</c:v>
                </c:pt>
                <c:pt idx="75" formatCode="0.00">
                  <c:v>3.272129997089572E-2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D-4394-BB4F-DB5D9E5A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6651503"/>
        <c:axId val="1166656303"/>
      </c:barChart>
      <c:catAx>
        <c:axId val="1166651503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low"/>
        <c:spPr>
          <a:noFill/>
          <a:ln w="3175" cap="flat" cmpd="sng" algn="ctr">
            <a:solidFill>
              <a:srgbClr val="B3B3B3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166656303"/>
        <c:crosses val="autoZero"/>
        <c:auto val="1"/>
        <c:lblAlgn val="ctr"/>
        <c:lblOffset val="100"/>
        <c:noMultiLvlLbl val="0"/>
      </c:catAx>
      <c:valAx>
        <c:axId val="1166656303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B3B3B3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166651503"/>
        <c:crosses val="autoZero"/>
        <c:crossBetween val="between"/>
      </c:valAx>
      <c:spPr>
        <a:solidFill>
          <a:srgbClr val="FFFFFF"/>
        </a:solidFill>
        <a:ln w="3175">
          <a:solidFill>
            <a:srgbClr val="B3B3B3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4</xdr:row>
      <xdr:rowOff>156210</xdr:rowOff>
    </xdr:from>
    <xdr:to>
      <xdr:col>19</xdr:col>
      <xdr:colOff>365760</xdr:colOff>
      <xdr:row>36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BFDFEA-46A5-4BC9-B6B4-D6B03E1A2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606060</xdr:colOff>
      <xdr:row>6</xdr:row>
      <xdr:rowOff>5863</xdr:rowOff>
    </xdr:from>
    <xdr:to>
      <xdr:col>9</xdr:col>
      <xdr:colOff>322280</xdr:colOff>
      <xdr:row>12</xdr:row>
      <xdr:rowOff>63204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AF4237-647B-48AD-B92B-4F03CC21D206}"/>
            </a:ext>
          </a:extLst>
        </xdr:cNvPr>
        <xdr:cNvSpPr txBox="1"/>
      </xdr:nvSpPr>
      <xdr:spPr>
        <a:xfrm>
          <a:off x="4964700" y="844063"/>
          <a:ext cx="935420" cy="106318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900" b="1" i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Positive Supply:</a:t>
          </a:r>
        </a:p>
        <a:p>
          <a:endParaRPr lang="en-US" sz="900" b="1" i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900" b="1" i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en-US" sz="900" i="1">
              <a:latin typeface="Segoe UI" panose="020B0502040204020203" pitchFamily="34" charset="0"/>
              <a:cs typeface="Segoe UI" panose="020B0502040204020203" pitchFamily="34" charset="0"/>
            </a:rPr>
            <a:t>Electricity</a:t>
          </a:r>
          <a:r>
            <a:rPr lang="en-US" sz="900" i="1" baseline="0">
              <a:latin typeface="Segoe UI" panose="020B0502040204020203" pitchFamily="34" charset="0"/>
              <a:cs typeface="Segoe UI" panose="020B0502040204020203" pitchFamily="34" charset="0"/>
            </a:rPr>
            <a:t> &amp; Telecoms  reforms: (1)-(3)</a:t>
          </a:r>
          <a:endParaRPr lang="en-US" sz="900" i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134815</xdr:colOff>
      <xdr:row>13</xdr:row>
      <xdr:rowOff>124508</xdr:rowOff>
    </xdr:from>
    <xdr:to>
      <xdr:col>8</xdr:col>
      <xdr:colOff>471146</xdr:colOff>
      <xdr:row>14</xdr:row>
      <xdr:rowOff>161293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AA6AAE-5659-4D0B-A59C-C69D44FF50AF}"/>
            </a:ext>
          </a:extLst>
        </xdr:cNvPr>
        <xdr:cNvSpPr txBox="1"/>
      </xdr:nvSpPr>
      <xdr:spPr>
        <a:xfrm>
          <a:off x="5103055" y="2136188"/>
          <a:ext cx="336331" cy="204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(1)</a:t>
          </a:r>
        </a:p>
      </xdr:txBody>
    </xdr:sp>
    <xdr:clientData/>
  </xdr:twoCellAnchor>
  <xdr:twoCellAnchor>
    <xdr:from>
      <xdr:col>8</xdr:col>
      <xdr:colOff>341586</xdr:colOff>
      <xdr:row>12</xdr:row>
      <xdr:rowOff>62445</xdr:rowOff>
    </xdr:from>
    <xdr:to>
      <xdr:col>9</xdr:col>
      <xdr:colOff>73572</xdr:colOff>
      <xdr:row>13</xdr:row>
      <xdr:rowOff>143232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FB0BC8-9AE7-449F-A9B2-633430F3C043}"/>
            </a:ext>
          </a:extLst>
        </xdr:cNvPr>
        <xdr:cNvSpPr txBox="1"/>
      </xdr:nvSpPr>
      <xdr:spPr>
        <a:xfrm>
          <a:off x="5309826" y="1906485"/>
          <a:ext cx="341586" cy="24842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(2)</a:t>
          </a:r>
        </a:p>
      </xdr:txBody>
    </xdr:sp>
    <xdr:clientData/>
  </xdr:twoCellAnchor>
  <xdr:twoCellAnchor>
    <xdr:from>
      <xdr:col>8</xdr:col>
      <xdr:colOff>412129</xdr:colOff>
      <xdr:row>13</xdr:row>
      <xdr:rowOff>66097</xdr:rowOff>
    </xdr:from>
    <xdr:to>
      <xdr:col>9</xdr:col>
      <xdr:colOff>170388</xdr:colOff>
      <xdr:row>14</xdr:row>
      <xdr:rowOff>150178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4961DF-4447-440E-8C0B-8E7906010DE2}"/>
            </a:ext>
          </a:extLst>
        </xdr:cNvPr>
        <xdr:cNvSpPr txBox="1"/>
      </xdr:nvSpPr>
      <xdr:spPr>
        <a:xfrm>
          <a:off x="5380369" y="2077777"/>
          <a:ext cx="367859" cy="25172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(3)</a:t>
          </a:r>
        </a:p>
      </xdr:txBody>
    </xdr:sp>
    <xdr:clientData/>
  </xdr:twoCellAnchor>
  <xdr:twoCellAnchor>
    <xdr:from>
      <xdr:col>10</xdr:col>
      <xdr:colOff>342273</xdr:colOff>
      <xdr:row>7</xdr:row>
      <xdr:rowOff>19877</xdr:rowOff>
    </xdr:from>
    <xdr:to>
      <xdr:col>12</xdr:col>
      <xdr:colOff>5941</xdr:colOff>
      <xdr:row>14</xdr:row>
      <xdr:rowOff>19878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F04A1A-2FD4-4644-AF04-400A334DD466}"/>
            </a:ext>
          </a:extLst>
        </xdr:cNvPr>
        <xdr:cNvSpPr txBox="1"/>
      </xdr:nvSpPr>
      <xdr:spPr>
        <a:xfrm>
          <a:off x="6529713" y="1025717"/>
          <a:ext cx="882868" cy="117348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Positive Supply:</a:t>
          </a:r>
        </a:p>
        <a:p>
          <a:endParaRPr lang="en-US" sz="900" b="1" i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900" i="1">
              <a:latin typeface="Segoe UI" panose="020B0502040204020203" pitchFamily="34" charset="0"/>
              <a:cs typeface="Segoe UI" panose="020B0502040204020203" pitchFamily="34" charset="0"/>
            </a:rPr>
            <a:t>Banking</a:t>
          </a:r>
          <a:r>
            <a:rPr lang="en-US" sz="900" i="1" baseline="0">
              <a:latin typeface="Segoe UI" panose="020B0502040204020203" pitchFamily="34" charset="0"/>
              <a:cs typeface="Segoe UI" panose="020B0502040204020203" pitchFamily="34" charset="0"/>
            </a:rPr>
            <a:t> Sector &amp; IPOs  reforms: (4)</a:t>
          </a:r>
          <a:endParaRPr lang="en-US" sz="900" i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131768</xdr:colOff>
      <xdr:row>7</xdr:row>
      <xdr:rowOff>27268</xdr:rowOff>
    </xdr:from>
    <xdr:to>
      <xdr:col>13</xdr:col>
      <xdr:colOff>312956</xdr:colOff>
      <xdr:row>12</xdr:row>
      <xdr:rowOff>153164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C844CE5-1698-4D28-9F55-8A474FA3018E}"/>
            </a:ext>
          </a:extLst>
        </xdr:cNvPr>
        <xdr:cNvSpPr txBox="1"/>
      </xdr:nvSpPr>
      <xdr:spPr>
        <a:xfrm>
          <a:off x="7538408" y="1033108"/>
          <a:ext cx="790788" cy="9640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1">
              <a:solidFill>
                <a:srgbClr val="FF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Positive Demand:</a:t>
          </a:r>
        </a:p>
        <a:p>
          <a:endParaRPr lang="en-US" sz="900" b="1" i="1">
            <a:solidFill>
              <a:srgbClr val="FF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900" i="1">
              <a:latin typeface="Segoe UI" panose="020B0502040204020203" pitchFamily="34" charset="0"/>
              <a:cs typeface="Segoe UI" panose="020B0502040204020203" pitchFamily="34" charset="0"/>
            </a:rPr>
            <a:t>Credit stimulus: (5)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0.31646</cdr:x>
      <cdr:y>0.27467</cdr:y>
    </cdr:from>
    <cdr:to>
      <cdr:x>0.36082</cdr:x>
      <cdr:y>0.32192</cdr:y>
    </cdr:to>
    <cdr:sp macro="" textlink="">
      <cdr:nvSpPr>
        <cdr:cNvPr id="2" name="TextBox 17">
          <a:extLst xmlns:a="http://schemas.openxmlformats.org/drawingml/2006/main">
            <a:ext uri="{FF2B5EF4-FFF2-40B4-BE49-F238E27FC236}">
              <a16:creationId xmlns:a16="http://schemas.microsoft.com/office/drawing/2014/main" id="{1859E0D8-A5C9-4BB4-B612-97640B65FCA0}"/>
            </a:ext>
          </a:extLst>
        </cdr:cNvPr>
        <cdr:cNvSpPr txBox="1"/>
      </cdr:nvSpPr>
      <cdr:spPr>
        <a:xfrm xmlns:a="http://schemas.openxmlformats.org/drawingml/2006/main">
          <a:off x="2401768" y="1482580"/>
          <a:ext cx="336671" cy="25503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(4)</a:t>
          </a:r>
        </a:p>
      </cdr:txBody>
    </cdr:sp>
  </cdr:relSizeAnchor>
  <cdr:relSizeAnchor xmlns:cdr="http://schemas.openxmlformats.org/drawingml/2006/chartDrawing">
    <cdr:from>
      <cdr:x>0.42459</cdr:x>
      <cdr:y>0.28077</cdr:y>
    </cdr:from>
    <cdr:to>
      <cdr:x>0.4689</cdr:x>
      <cdr:y>0.31926</cdr:y>
    </cdr:to>
    <cdr:sp macro="" textlink="">
      <cdr:nvSpPr>
        <cdr:cNvPr id="3" name="TextBox 15">
          <a:extLst xmlns:a="http://schemas.openxmlformats.org/drawingml/2006/main">
            <a:ext uri="{FF2B5EF4-FFF2-40B4-BE49-F238E27FC236}">
              <a16:creationId xmlns:a16="http://schemas.microsoft.com/office/drawing/2014/main" id="{3FEF76B9-BA57-477F-A8D3-465BBC9D4AB0}"/>
            </a:ext>
          </a:extLst>
        </cdr:cNvPr>
        <cdr:cNvSpPr txBox="1"/>
      </cdr:nvSpPr>
      <cdr:spPr>
        <a:xfrm xmlns:a="http://schemas.openxmlformats.org/drawingml/2006/main">
          <a:off x="3222412" y="1515501"/>
          <a:ext cx="336291" cy="207753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(5)</a:t>
          </a:r>
        </a:p>
      </cdr:txBody>
    </cdr:sp>
  </cdr:relSizeAnchor>
  <cdr:relSizeAnchor xmlns:cdr="http://schemas.openxmlformats.org/drawingml/2006/chartDrawing">
    <cdr:from>
      <cdr:x>0.71978</cdr:x>
      <cdr:y>0.6999</cdr:y>
    </cdr:from>
    <cdr:to>
      <cdr:x>0.76409</cdr:x>
      <cdr:y>0.7384</cdr:y>
    </cdr:to>
    <cdr:sp macro="" textlink="">
      <cdr:nvSpPr>
        <cdr:cNvPr id="4" name="TextBox 15">
          <a:extLst xmlns:a="http://schemas.openxmlformats.org/drawingml/2006/main">
            <a:ext uri="{FF2B5EF4-FFF2-40B4-BE49-F238E27FC236}">
              <a16:creationId xmlns:a16="http://schemas.microsoft.com/office/drawing/2014/main" id="{68051327-EDE3-B38F-AF8F-D8ADB803DF21}"/>
            </a:ext>
          </a:extLst>
        </cdr:cNvPr>
        <cdr:cNvSpPr txBox="1"/>
      </cdr:nvSpPr>
      <cdr:spPr>
        <a:xfrm xmlns:a="http://schemas.openxmlformats.org/drawingml/2006/main">
          <a:off x="5462820" y="3777764"/>
          <a:ext cx="336291" cy="207807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 i="0">
              <a:latin typeface="Segoe UI" panose="020B0502040204020203" pitchFamily="34" charset="0"/>
              <a:cs typeface="Segoe UI" panose="020B0502040204020203" pitchFamily="34" charset="0"/>
            </a:rPr>
            <a:t>(6)</a:t>
          </a:r>
        </a:p>
      </cdr:txBody>
    </cdr:sp>
  </cdr:relSizeAnchor>
  <cdr:relSizeAnchor xmlns:cdr="http://schemas.openxmlformats.org/drawingml/2006/chartDrawing">
    <cdr:from>
      <cdr:x>0.68976</cdr:x>
      <cdr:y>0.06378</cdr:y>
    </cdr:from>
    <cdr:to>
      <cdr:x>0.84039</cdr:x>
      <cdr:y>0.23105</cdr:y>
    </cdr:to>
    <cdr:sp macro="" textlink="">
      <cdr:nvSpPr>
        <cdr:cNvPr id="5" name="TextBox 23">
          <a:extLst xmlns:a="http://schemas.openxmlformats.org/drawingml/2006/main">
            <a:ext uri="{FF2B5EF4-FFF2-40B4-BE49-F238E27FC236}">
              <a16:creationId xmlns:a16="http://schemas.microsoft.com/office/drawing/2014/main" id="{EF5075D4-B7A3-471E-A4FD-1D69178CDCB2}"/>
            </a:ext>
          </a:extLst>
        </cdr:cNvPr>
        <cdr:cNvSpPr txBox="1"/>
      </cdr:nvSpPr>
      <cdr:spPr>
        <a:xfrm xmlns:a="http://schemas.openxmlformats.org/drawingml/2006/main">
          <a:off x="5234961" y="344250"/>
          <a:ext cx="1143209" cy="90285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 i="1">
              <a:solidFill>
                <a:srgbClr val="FF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Negative Demand:</a:t>
          </a:r>
        </a:p>
        <a:p xmlns:a="http://schemas.openxmlformats.org/drawingml/2006/main">
          <a:endParaRPr lang="en-US" sz="900" b="1" i="1">
            <a:solidFill>
              <a:srgbClr val="FF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 xmlns:a="http://schemas.openxmlformats.org/drawingml/2006/main">
          <a:r>
            <a:rPr lang="en-US" sz="900" i="1">
              <a:latin typeface="Segoe UI" panose="020B0502040204020203" pitchFamily="34" charset="0"/>
              <a:cs typeface="Segoe UI" panose="020B0502040204020203" pitchFamily="34" charset="0"/>
            </a:rPr>
            <a:t>Tight monetary</a:t>
          </a:r>
          <a:r>
            <a:rPr lang="en-US" sz="900" i="1" baseline="0">
              <a:latin typeface="Segoe UI" panose="020B0502040204020203" pitchFamily="34" charset="0"/>
              <a:cs typeface="Segoe UI" panose="020B0502040204020203" pitchFamily="34" charset="0"/>
            </a:rPr>
            <a:t> conditions, Capital outflows</a:t>
          </a:r>
          <a:r>
            <a:rPr lang="en-US" sz="900" i="1">
              <a:latin typeface="Segoe UI" panose="020B0502040204020203" pitchFamily="34" charset="0"/>
              <a:cs typeface="Segoe UI" panose="020B0502040204020203" pitchFamily="34" charset="0"/>
            </a:rPr>
            <a:t>: (6)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epr.org/publications/dp21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CF59-A0B3-4A5D-BCBB-6A1D43560E14}">
  <dimension ref="A1:I87"/>
  <sheetViews>
    <sheetView tabSelected="1" zoomScale="80" zoomScaleNormal="100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Y20" sqref="Y20"/>
    </sheetView>
  </sheetViews>
  <sheetFormatPr defaultRowHeight="13.2" x14ac:dyDescent="0.25"/>
  <cols>
    <col min="1" max="1" width="10" customWidth="1"/>
    <col min="2" max="2" width="9.109375" style="1" bestFit="1" customWidth="1"/>
    <col min="3" max="3" width="13.21875" bestFit="1" customWidth="1"/>
    <col min="4" max="4" width="12.6640625" bestFit="1" customWidth="1"/>
    <col min="5" max="5" width="13.21875" bestFit="1" customWidth="1"/>
    <col min="6" max="6" width="13.109375" bestFit="1" customWidth="1"/>
    <col min="8" max="8" width="14.109375" customWidth="1"/>
    <col min="9" max="9" width="8.88671875" customWidth="1"/>
    <col min="16" max="16" width="8.88671875" customWidth="1"/>
  </cols>
  <sheetData>
    <row r="1" spans="1:6" x14ac:dyDescent="0.25">
      <c r="C1" s="7" t="s">
        <v>9</v>
      </c>
      <c r="D1" s="7"/>
      <c r="E1" s="7" t="s">
        <v>2</v>
      </c>
      <c r="F1" s="7"/>
    </row>
    <row r="2" spans="1:6" x14ac:dyDescent="0.25">
      <c r="C2" s="6" t="s">
        <v>0</v>
      </c>
      <c r="D2" s="6" t="s">
        <v>1</v>
      </c>
      <c r="E2" s="6" t="s">
        <v>0</v>
      </c>
      <c r="F2" s="6" t="s">
        <v>1</v>
      </c>
    </row>
    <row r="3" spans="1:6" x14ac:dyDescent="0.25">
      <c r="A3" s="2">
        <v>36951</v>
      </c>
      <c r="B3" s="1">
        <v>2001</v>
      </c>
    </row>
    <row r="4" spans="1:6" x14ac:dyDescent="0.25">
      <c r="A4" s="2">
        <v>37043</v>
      </c>
      <c r="B4" s="1">
        <v>2001</v>
      </c>
    </row>
    <row r="5" spans="1:6" x14ac:dyDescent="0.25">
      <c r="A5" s="2">
        <v>37135</v>
      </c>
      <c r="B5" s="1">
        <v>2001</v>
      </c>
    </row>
    <row r="6" spans="1:6" x14ac:dyDescent="0.25">
      <c r="A6" s="2">
        <v>37226</v>
      </c>
      <c r="B6" s="1">
        <v>2001</v>
      </c>
      <c r="C6" s="3">
        <v>-0.39788175811577797</v>
      </c>
      <c r="D6" s="3">
        <v>-0.96573552863257905</v>
      </c>
      <c r="E6" s="3">
        <f>(C6-C$80)/C$81</f>
        <v>-0.55276321028066244</v>
      </c>
      <c r="F6" s="3">
        <f>(D6-D$80)/D$81</f>
        <v>-1.2328142412201406</v>
      </c>
    </row>
    <row r="7" spans="1:6" x14ac:dyDescent="0.25">
      <c r="A7" s="2">
        <v>37316</v>
      </c>
      <c r="B7" s="1">
        <f>B3+1</f>
        <v>2002</v>
      </c>
      <c r="C7" s="3">
        <v>-0.67570495898237304</v>
      </c>
      <c r="D7" s="3">
        <v>0.91934145157302605</v>
      </c>
      <c r="E7" s="3">
        <f t="shared" ref="E7:F70" si="0">(C7-C$80)/C$81</f>
        <v>-0.97440438835188092</v>
      </c>
      <c r="F7" s="3">
        <f t="shared" si="0"/>
        <v>1.0947930698225945</v>
      </c>
    </row>
    <row r="8" spans="1:6" x14ac:dyDescent="0.25">
      <c r="A8" s="2">
        <v>37408</v>
      </c>
      <c r="B8" s="1">
        <f t="shared" ref="B8:B71" si="1">B4+1</f>
        <v>2002</v>
      </c>
      <c r="C8" s="3">
        <v>-2.2180138669979099</v>
      </c>
      <c r="D8" s="3">
        <v>1.8175638725058001</v>
      </c>
      <c r="E8" s="3">
        <f t="shared" si="0"/>
        <v>-3.3151050314118042</v>
      </c>
      <c r="F8" s="3">
        <f t="shared" si="0"/>
        <v>2.2038772588818638</v>
      </c>
    </row>
    <row r="9" spans="1:6" x14ac:dyDescent="0.25">
      <c r="A9" s="2">
        <v>37500</v>
      </c>
      <c r="B9" s="1">
        <f t="shared" si="1"/>
        <v>2002</v>
      </c>
      <c r="C9" s="3">
        <v>0.49687091110958598</v>
      </c>
      <c r="D9" s="3">
        <v>0.725365762451324</v>
      </c>
      <c r="E9" s="3">
        <f t="shared" si="0"/>
        <v>0.80516718702875567</v>
      </c>
      <c r="F9" s="3">
        <f t="shared" si="0"/>
        <v>0.85528071202223477</v>
      </c>
    </row>
    <row r="10" spans="1:6" x14ac:dyDescent="0.25">
      <c r="A10" s="2">
        <v>37591</v>
      </c>
      <c r="B10" s="1">
        <f t="shared" si="1"/>
        <v>2002</v>
      </c>
      <c r="C10" s="3">
        <v>2.4709876310178398E-4</v>
      </c>
      <c r="D10" s="3">
        <v>0.70955372300740605</v>
      </c>
      <c r="E10" s="3">
        <f t="shared" si="0"/>
        <v>5.1461057940784226E-2</v>
      </c>
      <c r="F10" s="3">
        <f t="shared" si="0"/>
        <v>0.83575672493914732</v>
      </c>
    </row>
    <row r="11" spans="1:6" x14ac:dyDescent="0.25">
      <c r="A11" s="2">
        <v>37681</v>
      </c>
      <c r="B11" s="1">
        <f t="shared" si="1"/>
        <v>2003</v>
      </c>
      <c r="C11" s="3">
        <v>0.48432250464772197</v>
      </c>
      <c r="D11" s="3">
        <v>-0.46576539126494998</v>
      </c>
      <c r="E11" s="3">
        <f t="shared" si="0"/>
        <v>0.78612297161768407</v>
      </c>
      <c r="F11" s="3">
        <f t="shared" si="0"/>
        <v>-0.61547385710860925</v>
      </c>
    </row>
    <row r="12" spans="1:6" x14ac:dyDescent="0.25">
      <c r="A12" s="2">
        <v>37773</v>
      </c>
      <c r="B12" s="1">
        <f t="shared" si="1"/>
        <v>2003</v>
      </c>
      <c r="C12" s="3">
        <v>-5.2077945077804402E-2</v>
      </c>
      <c r="D12" s="3">
        <v>-1.01625488564966</v>
      </c>
      <c r="E12" s="3">
        <f t="shared" si="0"/>
        <v>-2.7950571681544328E-2</v>
      </c>
      <c r="F12" s="3">
        <f t="shared" si="0"/>
        <v>-1.2951932453546617</v>
      </c>
    </row>
    <row r="13" spans="1:6" x14ac:dyDescent="0.25">
      <c r="A13" s="2">
        <v>37865</v>
      </c>
      <c r="B13" s="1">
        <f t="shared" si="1"/>
        <v>2003</v>
      </c>
      <c r="C13" s="3">
        <v>-0.95013625310675598</v>
      </c>
      <c r="D13" s="3">
        <v>2.4513835693824602</v>
      </c>
      <c r="E13" s="3">
        <f t="shared" si="0"/>
        <v>-1.3908978050042078</v>
      </c>
      <c r="F13" s="3">
        <f t="shared" si="0"/>
        <v>2.9864889908293279</v>
      </c>
    </row>
    <row r="14" spans="1:6" x14ac:dyDescent="0.25">
      <c r="A14" s="2">
        <v>37956</v>
      </c>
      <c r="B14" s="1">
        <f t="shared" si="1"/>
        <v>2003</v>
      </c>
      <c r="C14" s="3">
        <v>0.60396450061291296</v>
      </c>
      <c r="D14" s="3">
        <v>0.85776794724939098</v>
      </c>
      <c r="E14" s="3">
        <f t="shared" si="0"/>
        <v>0.96769885141534795</v>
      </c>
      <c r="F14" s="3">
        <f t="shared" si="0"/>
        <v>1.0187649073999741</v>
      </c>
    </row>
    <row r="15" spans="1:6" x14ac:dyDescent="0.25">
      <c r="A15" s="2">
        <v>38047</v>
      </c>
      <c r="B15" s="1">
        <f t="shared" si="1"/>
        <v>2004</v>
      </c>
      <c r="C15" s="3">
        <v>0.78452110021084198</v>
      </c>
      <c r="D15" s="3">
        <v>0.29585814626769902</v>
      </c>
      <c r="E15" s="3">
        <f t="shared" si="0"/>
        <v>1.2417223927378027</v>
      </c>
      <c r="F15" s="3">
        <f t="shared" si="0"/>
        <v>0.32494424402902705</v>
      </c>
    </row>
    <row r="16" spans="1:6" x14ac:dyDescent="0.25">
      <c r="A16" s="2">
        <v>38139</v>
      </c>
      <c r="B16" s="1">
        <f t="shared" si="1"/>
        <v>2004</v>
      </c>
      <c r="C16" s="3">
        <v>-0.56904274936081201</v>
      </c>
      <c r="D16" s="3">
        <v>-0.64152804541947395</v>
      </c>
      <c r="E16" s="3">
        <f t="shared" si="0"/>
        <v>-0.81252741198621936</v>
      </c>
      <c r="F16" s="3">
        <f t="shared" si="0"/>
        <v>-0.83249758776481009</v>
      </c>
    </row>
    <row r="17" spans="1:6" x14ac:dyDescent="0.25">
      <c r="A17" s="2">
        <v>38231</v>
      </c>
      <c r="B17" s="1">
        <f t="shared" si="1"/>
        <v>2004</v>
      </c>
      <c r="C17" s="3">
        <v>0.41135506078304102</v>
      </c>
      <c r="D17" s="3">
        <v>0.39641745834888498</v>
      </c>
      <c r="E17" s="3">
        <f t="shared" si="0"/>
        <v>0.67538319576029349</v>
      </c>
      <c r="F17" s="3">
        <f t="shared" si="0"/>
        <v>0.44911030857248524</v>
      </c>
    </row>
    <row r="18" spans="1:6" x14ac:dyDescent="0.25">
      <c r="A18" s="2">
        <v>38322</v>
      </c>
      <c r="B18" s="1">
        <f t="shared" si="1"/>
        <v>2004</v>
      </c>
      <c r="C18" s="3">
        <v>0.76310422685058998</v>
      </c>
      <c r="D18" s="3">
        <v>0.63076446330829705</v>
      </c>
      <c r="E18" s="3">
        <f t="shared" si="0"/>
        <v>1.2092188592458146</v>
      </c>
      <c r="F18" s="3">
        <f t="shared" si="0"/>
        <v>0.73847133085020755</v>
      </c>
    </row>
    <row r="19" spans="1:6" x14ac:dyDescent="0.25">
      <c r="A19" s="2">
        <v>38412</v>
      </c>
      <c r="B19" s="1">
        <f t="shared" si="1"/>
        <v>2005</v>
      </c>
      <c r="C19" s="3">
        <v>0.92793149632440897</v>
      </c>
      <c r="D19" s="3">
        <v>0.22175967552617901</v>
      </c>
      <c r="E19" s="3">
        <f t="shared" si="0"/>
        <v>1.45937062433391</v>
      </c>
      <c r="F19" s="3">
        <f t="shared" si="0"/>
        <v>0.23345082278092683</v>
      </c>
    </row>
    <row r="20" spans="1:6" x14ac:dyDescent="0.25">
      <c r="A20" s="2">
        <v>38504</v>
      </c>
      <c r="B20" s="1">
        <f t="shared" si="1"/>
        <v>2005</v>
      </c>
      <c r="C20" s="3">
        <v>-0.51197605453228601</v>
      </c>
      <c r="D20" s="3">
        <v>0.70937732305121604</v>
      </c>
      <c r="E20" s="3">
        <f t="shared" si="0"/>
        <v>-0.72591956800099244</v>
      </c>
      <c r="F20" s="3">
        <f t="shared" si="0"/>
        <v>0.83553891429692595</v>
      </c>
    </row>
    <row r="21" spans="1:6" x14ac:dyDescent="0.25">
      <c r="A21" s="2">
        <v>38596</v>
      </c>
      <c r="B21" s="1">
        <f t="shared" si="1"/>
        <v>2005</v>
      </c>
      <c r="C21" s="3">
        <v>0.17653442735094399</v>
      </c>
      <c r="D21" s="3">
        <v>0.32913697061608599</v>
      </c>
      <c r="E21" s="3">
        <f t="shared" si="0"/>
        <v>0.31900529712942383</v>
      </c>
      <c r="F21" s="3">
        <f t="shared" si="0"/>
        <v>0.36603542262257394</v>
      </c>
    </row>
    <row r="22" spans="1:6" x14ac:dyDescent="0.25">
      <c r="A22" s="2">
        <v>38687</v>
      </c>
      <c r="B22" s="1">
        <f t="shared" si="1"/>
        <v>2005</v>
      </c>
      <c r="C22" s="3">
        <v>-0.63879703769402196</v>
      </c>
      <c r="D22" s="3">
        <v>0.37675958664801301</v>
      </c>
      <c r="E22" s="3">
        <f t="shared" si="0"/>
        <v>-0.91839070999946482</v>
      </c>
      <c r="F22" s="3">
        <f t="shared" si="0"/>
        <v>0.42483766274902446</v>
      </c>
    </row>
    <row r="23" spans="1:6" x14ac:dyDescent="0.25">
      <c r="A23" s="2">
        <v>38777</v>
      </c>
      <c r="B23" s="1">
        <f t="shared" si="1"/>
        <v>2006</v>
      </c>
      <c r="C23" s="3">
        <v>-0.55431898370633403</v>
      </c>
      <c r="D23" s="3">
        <v>0.44927429456233398</v>
      </c>
      <c r="E23" s="3">
        <f t="shared" si="0"/>
        <v>-0.79018174079377035</v>
      </c>
      <c r="F23" s="3">
        <f t="shared" si="0"/>
        <v>0.51437552569671829</v>
      </c>
    </row>
    <row r="24" spans="1:6" x14ac:dyDescent="0.25">
      <c r="A24" s="2">
        <v>38869</v>
      </c>
      <c r="B24" s="1">
        <f t="shared" si="1"/>
        <v>2006</v>
      </c>
      <c r="C24" s="3">
        <v>-0.70266092916289502</v>
      </c>
      <c r="D24" s="3">
        <v>-3.0344401138865499E-2</v>
      </c>
      <c r="E24" s="3">
        <f t="shared" si="0"/>
        <v>-1.01531438790381</v>
      </c>
      <c r="F24" s="3">
        <f t="shared" si="0"/>
        <v>-7.78358239454226E-2</v>
      </c>
    </row>
    <row r="25" spans="1:6" x14ac:dyDescent="0.25">
      <c r="A25" s="2">
        <v>38961</v>
      </c>
      <c r="B25" s="1">
        <f t="shared" si="1"/>
        <v>2006</v>
      </c>
      <c r="C25" s="3">
        <v>0.42441173768696</v>
      </c>
      <c r="D25" s="3">
        <v>1.1787223210614699</v>
      </c>
      <c r="E25" s="3">
        <f t="shared" si="0"/>
        <v>0.69519879292529463</v>
      </c>
      <c r="F25" s="3">
        <f t="shared" si="0"/>
        <v>1.4150647693369951</v>
      </c>
    </row>
    <row r="26" spans="1:6" x14ac:dyDescent="0.25">
      <c r="A26" s="2">
        <v>39052</v>
      </c>
      <c r="B26" s="1">
        <f t="shared" si="1"/>
        <v>2006</v>
      </c>
      <c r="C26" s="3">
        <v>-0.89061401940666296</v>
      </c>
      <c r="D26" s="3">
        <v>0.82388520535680798</v>
      </c>
      <c r="E26" s="3">
        <f t="shared" si="0"/>
        <v>-1.300563287726838</v>
      </c>
      <c r="F26" s="3">
        <f t="shared" si="0"/>
        <v>0.97692803889248836</v>
      </c>
    </row>
    <row r="27" spans="1:6" x14ac:dyDescent="0.25">
      <c r="A27" s="2">
        <v>39142</v>
      </c>
      <c r="B27" s="1">
        <f t="shared" si="1"/>
        <v>2007</v>
      </c>
      <c r="C27" s="3">
        <v>0.68729097969007102</v>
      </c>
      <c r="D27" s="3">
        <v>-0.53285810920151999</v>
      </c>
      <c r="E27" s="3">
        <f t="shared" si="0"/>
        <v>1.0941601213633902</v>
      </c>
      <c r="F27" s="3">
        <f t="shared" si="0"/>
        <v>-0.6983168934549846</v>
      </c>
    </row>
    <row r="28" spans="1:6" x14ac:dyDescent="0.25">
      <c r="A28" s="2">
        <v>39234</v>
      </c>
      <c r="B28" s="1">
        <f t="shared" si="1"/>
        <v>2007</v>
      </c>
      <c r="C28" s="3">
        <v>-0.42051020855723797</v>
      </c>
      <c r="D28" s="3">
        <v>0.35534063635712998</v>
      </c>
      <c r="E28" s="3">
        <f t="shared" si="0"/>
        <v>-0.58710550592876709</v>
      </c>
      <c r="F28" s="3">
        <f t="shared" si="0"/>
        <v>0.39839051718657503</v>
      </c>
    </row>
    <row r="29" spans="1:6" x14ac:dyDescent="0.25">
      <c r="A29" s="2">
        <v>39326</v>
      </c>
      <c r="B29" s="1">
        <f t="shared" si="1"/>
        <v>2007</v>
      </c>
      <c r="C29" s="3">
        <v>0.88886890018239595</v>
      </c>
      <c r="D29" s="3">
        <v>1.24780415083968</v>
      </c>
      <c r="E29" s="3">
        <f t="shared" si="0"/>
        <v>1.4000868819953882</v>
      </c>
      <c r="F29" s="3">
        <f t="shared" si="0"/>
        <v>1.5003638705092102</v>
      </c>
    </row>
    <row r="30" spans="1:6" x14ac:dyDescent="0.25">
      <c r="A30" s="2">
        <v>39417</v>
      </c>
      <c r="B30" s="1">
        <f t="shared" si="1"/>
        <v>2007</v>
      </c>
      <c r="C30" s="3">
        <v>-0.192604159548037</v>
      </c>
      <c r="D30" s="3">
        <v>-0.16402013958837799</v>
      </c>
      <c r="E30" s="3">
        <f t="shared" si="0"/>
        <v>-0.24122159596712581</v>
      </c>
      <c r="F30" s="3">
        <f t="shared" si="0"/>
        <v>-0.2428925454434408</v>
      </c>
    </row>
    <row r="31" spans="1:6" x14ac:dyDescent="0.25">
      <c r="A31" s="2">
        <v>39508</v>
      </c>
      <c r="B31" s="1">
        <f t="shared" si="1"/>
        <v>2008</v>
      </c>
      <c r="C31" s="3">
        <v>-7.7132160931465299E-2</v>
      </c>
      <c r="D31" s="3">
        <v>1.7967285694286499E-2</v>
      </c>
      <c r="E31" s="3">
        <f t="shared" si="0"/>
        <v>-6.597435463140941E-2</v>
      </c>
      <c r="F31" s="3">
        <f t="shared" si="0"/>
        <v>-1.8182750536512447E-2</v>
      </c>
    </row>
    <row r="32" spans="1:6" x14ac:dyDescent="0.25">
      <c r="A32" s="2">
        <v>39600</v>
      </c>
      <c r="B32" s="1">
        <f t="shared" si="1"/>
        <v>2008</v>
      </c>
      <c r="C32" s="3">
        <v>0.21096825576414699</v>
      </c>
      <c r="D32" s="3">
        <v>0.22356752018297499</v>
      </c>
      <c r="E32" s="3">
        <f t="shared" si="0"/>
        <v>0.37126414351935039</v>
      </c>
      <c r="F32" s="3">
        <f t="shared" si="0"/>
        <v>0.23568306713199247</v>
      </c>
    </row>
    <row r="33" spans="1:9" x14ac:dyDescent="0.25">
      <c r="A33" s="2">
        <v>39692</v>
      </c>
      <c r="B33" s="1">
        <f t="shared" si="1"/>
        <v>2008</v>
      </c>
      <c r="C33" s="3">
        <v>-0.50089893390095996</v>
      </c>
      <c r="D33" s="3">
        <v>-1.62501902436805</v>
      </c>
      <c r="E33" s="3">
        <f t="shared" si="0"/>
        <v>-0.70910826434434782</v>
      </c>
      <c r="F33" s="3">
        <f t="shared" si="0"/>
        <v>-2.0468675137588148</v>
      </c>
    </row>
    <row r="34" spans="1:9" x14ac:dyDescent="0.25">
      <c r="A34" s="2">
        <v>39783</v>
      </c>
      <c r="B34" s="1">
        <f t="shared" si="1"/>
        <v>2008</v>
      </c>
      <c r="C34" s="3">
        <v>0.90559789119620404</v>
      </c>
      <c r="D34" s="3">
        <v>-0.50361917876923601</v>
      </c>
      <c r="E34" s="3">
        <f t="shared" si="0"/>
        <v>1.4254758036441308</v>
      </c>
      <c r="F34" s="3">
        <f t="shared" si="0"/>
        <v>-0.66221399211149079</v>
      </c>
    </row>
    <row r="35" spans="1:9" x14ac:dyDescent="0.25">
      <c r="A35" s="2">
        <v>39873</v>
      </c>
      <c r="B35" s="1">
        <f t="shared" si="1"/>
        <v>2009</v>
      </c>
      <c r="C35" s="3">
        <v>0.77707777557537105</v>
      </c>
      <c r="D35" s="3">
        <v>9.5638302662335598E-2</v>
      </c>
      <c r="E35" s="3">
        <f t="shared" si="0"/>
        <v>1.2304259561613144</v>
      </c>
      <c r="F35" s="3">
        <f t="shared" si="0"/>
        <v>7.7721888292208982E-2</v>
      </c>
    </row>
    <row r="36" spans="1:9" x14ac:dyDescent="0.25">
      <c r="A36" s="2">
        <v>39965</v>
      </c>
      <c r="B36" s="1">
        <f t="shared" si="1"/>
        <v>2009</v>
      </c>
      <c r="C36" s="3">
        <v>-3.23740306691871E-2</v>
      </c>
      <c r="D36" s="3">
        <v>0.48690320648798002</v>
      </c>
      <c r="E36" s="3">
        <f t="shared" si="0"/>
        <v>1.9532724104873349E-3</v>
      </c>
      <c r="F36" s="3">
        <f t="shared" si="0"/>
        <v>0.56083799456372652</v>
      </c>
    </row>
    <row r="37" spans="1:9" x14ac:dyDescent="0.25">
      <c r="A37" s="2">
        <v>40057</v>
      </c>
      <c r="B37" s="1">
        <f t="shared" si="1"/>
        <v>2009</v>
      </c>
      <c r="C37" s="3">
        <v>0.44002291651678499</v>
      </c>
      <c r="D37" s="3">
        <v>-0.99591955014950595</v>
      </c>
      <c r="E37" s="3">
        <f t="shared" si="0"/>
        <v>0.7188912556582705</v>
      </c>
      <c r="F37" s="3">
        <f t="shared" si="0"/>
        <v>-1.2700840980467873</v>
      </c>
    </row>
    <row r="38" spans="1:9" x14ac:dyDescent="0.25">
      <c r="A38" s="2">
        <v>40148</v>
      </c>
      <c r="B38" s="1">
        <f t="shared" si="1"/>
        <v>2009</v>
      </c>
      <c r="C38" s="3">
        <v>0.111074441854532</v>
      </c>
      <c r="D38" s="3">
        <v>-0.103286093961967</v>
      </c>
      <c r="E38" s="3">
        <f t="shared" si="0"/>
        <v>0.21965929105383594</v>
      </c>
      <c r="F38" s="3">
        <f t="shared" si="0"/>
        <v>-0.16790090843675548</v>
      </c>
    </row>
    <row r="39" spans="1:9" x14ac:dyDescent="0.25">
      <c r="A39" s="2">
        <v>40238</v>
      </c>
      <c r="B39" s="1">
        <f t="shared" si="1"/>
        <v>2010</v>
      </c>
      <c r="C39" s="3">
        <v>0.65590754811611296</v>
      </c>
      <c r="D39" s="3">
        <v>-2.8127850614127901E-2</v>
      </c>
      <c r="E39" s="3">
        <f t="shared" si="0"/>
        <v>1.0465307404496085</v>
      </c>
      <c r="F39" s="3">
        <f t="shared" si="0"/>
        <v>-7.5098928178910118E-2</v>
      </c>
      <c r="H39" t="s">
        <v>5</v>
      </c>
      <c r="I39" s="8" t="s">
        <v>7</v>
      </c>
    </row>
    <row r="40" spans="1:9" x14ac:dyDescent="0.25">
      <c r="A40" s="2">
        <v>40330</v>
      </c>
      <c r="B40" s="1">
        <f t="shared" si="1"/>
        <v>2010</v>
      </c>
      <c r="C40" s="3">
        <v>-0.69891944890259206</v>
      </c>
      <c r="D40" s="3">
        <v>-0.76856166327974595</v>
      </c>
      <c r="E40" s="3">
        <f t="shared" si="0"/>
        <v>-1.0096360927154904</v>
      </c>
      <c r="F40" s="3">
        <f t="shared" si="0"/>
        <v>-0.98935292088098226</v>
      </c>
      <c r="H40" t="s">
        <v>6</v>
      </c>
      <c r="I40" t="s">
        <v>8</v>
      </c>
    </row>
    <row r="41" spans="1:9" x14ac:dyDescent="0.25">
      <c r="A41" s="2">
        <v>40422</v>
      </c>
      <c r="B41" s="1">
        <f t="shared" si="1"/>
        <v>2010</v>
      </c>
      <c r="C41" s="3">
        <v>0.60361503894646895</v>
      </c>
      <c r="D41" s="3">
        <v>-7.7408301029271098E-2</v>
      </c>
      <c r="E41" s="3">
        <f t="shared" si="0"/>
        <v>0.96716848739869787</v>
      </c>
      <c r="F41" s="3">
        <f t="shared" si="0"/>
        <v>-0.1359481867939378</v>
      </c>
    </row>
    <row r="42" spans="1:9" x14ac:dyDescent="0.25">
      <c r="A42" s="2">
        <v>40513</v>
      </c>
      <c r="B42" s="1">
        <f t="shared" si="1"/>
        <v>2010</v>
      </c>
      <c r="C42" s="3">
        <v>-0.26284865189755702</v>
      </c>
      <c r="D42" s="3">
        <v>-1.59696481568948</v>
      </c>
      <c r="E42" s="3">
        <f t="shared" si="0"/>
        <v>-0.34782885704136651</v>
      </c>
      <c r="F42" s="3">
        <f t="shared" si="0"/>
        <v>-2.0122274529488653</v>
      </c>
    </row>
    <row r="43" spans="1:9" x14ac:dyDescent="0.25">
      <c r="A43" s="2">
        <v>40603</v>
      </c>
      <c r="B43" s="1">
        <f t="shared" si="1"/>
        <v>2011</v>
      </c>
      <c r="C43" s="3">
        <v>1.23633241456983</v>
      </c>
      <c r="D43" s="3">
        <v>-0.69517930654101601</v>
      </c>
      <c r="E43" s="3">
        <f t="shared" si="0"/>
        <v>1.9274183830582965</v>
      </c>
      <c r="F43" s="3">
        <f t="shared" si="0"/>
        <v>-0.8987437246305543</v>
      </c>
      <c r="H43" t="s">
        <v>10</v>
      </c>
      <c r="I43" t="s">
        <v>11</v>
      </c>
    </row>
    <row r="44" spans="1:9" x14ac:dyDescent="0.25">
      <c r="A44" s="2">
        <v>40695</v>
      </c>
      <c r="B44" s="1">
        <f t="shared" si="1"/>
        <v>2011</v>
      </c>
      <c r="C44" s="3">
        <v>0.36518928287750302</v>
      </c>
      <c r="D44" s="3">
        <v>-3.41071527680381E-2</v>
      </c>
      <c r="E44" s="3">
        <f t="shared" si="0"/>
        <v>0.60531923809963661</v>
      </c>
      <c r="F44" s="3">
        <f t="shared" si="0"/>
        <v>-8.2481898505595133E-2</v>
      </c>
      <c r="I44" t="s">
        <v>12</v>
      </c>
    </row>
    <row r="45" spans="1:9" x14ac:dyDescent="0.25">
      <c r="A45" s="2">
        <v>40787</v>
      </c>
      <c r="B45" s="1">
        <f t="shared" si="1"/>
        <v>2011</v>
      </c>
      <c r="C45" s="3">
        <v>-0.121829068551078</v>
      </c>
      <c r="D45" s="3">
        <v>1.3379177469686601</v>
      </c>
      <c r="E45" s="3">
        <f t="shared" si="0"/>
        <v>-0.13380906651324179</v>
      </c>
      <c r="F45" s="3">
        <f t="shared" si="0"/>
        <v>1.6116320401259698</v>
      </c>
      <c r="I45" t="s">
        <v>13</v>
      </c>
    </row>
    <row r="46" spans="1:9" x14ac:dyDescent="0.25">
      <c r="A46" s="2">
        <v>40878</v>
      </c>
      <c r="B46" s="1">
        <f t="shared" si="1"/>
        <v>2011</v>
      </c>
      <c r="C46" s="3">
        <v>0.29106716297609703</v>
      </c>
      <c r="D46" s="3">
        <v>0.43680886076379499</v>
      </c>
      <c r="E46" s="3">
        <f t="shared" si="0"/>
        <v>0.49282705652919984</v>
      </c>
      <c r="F46" s="3">
        <f t="shared" si="0"/>
        <v>0.4989837750417217</v>
      </c>
      <c r="I46" t="s">
        <v>15</v>
      </c>
    </row>
    <row r="47" spans="1:9" x14ac:dyDescent="0.25">
      <c r="A47" s="2">
        <v>40969</v>
      </c>
      <c r="B47" s="1">
        <f t="shared" si="1"/>
        <v>2012</v>
      </c>
      <c r="C47" s="3">
        <v>-0.86443292127784699</v>
      </c>
      <c r="D47" s="3">
        <v>0.103684310418037</v>
      </c>
      <c r="E47" s="3">
        <f t="shared" si="0"/>
        <v>-1.2608292805460164</v>
      </c>
      <c r="F47" s="3">
        <f t="shared" si="0"/>
        <v>8.7656732690358952E-2</v>
      </c>
      <c r="I47" t="s">
        <v>14</v>
      </c>
    </row>
    <row r="48" spans="1:9" x14ac:dyDescent="0.25">
      <c r="A48" s="2">
        <v>41061</v>
      </c>
      <c r="B48" s="1">
        <f t="shared" si="1"/>
        <v>2012</v>
      </c>
      <c r="C48" s="3">
        <v>-6.0838653615752802E-2</v>
      </c>
      <c r="D48" s="3">
        <v>-1.91330844199073</v>
      </c>
      <c r="E48" s="3">
        <f t="shared" si="0"/>
        <v>-4.1246349201769741E-2</v>
      </c>
      <c r="F48" s="3">
        <f t="shared" si="0"/>
        <v>-2.4028341735827619</v>
      </c>
    </row>
    <row r="49" spans="1:6" x14ac:dyDescent="0.25">
      <c r="A49" s="2">
        <v>41153</v>
      </c>
      <c r="B49" s="1">
        <f t="shared" si="1"/>
        <v>2012</v>
      </c>
      <c r="C49" s="3">
        <v>0.28137488141654898</v>
      </c>
      <c r="D49" s="3">
        <v>-3.0437647280544201E-2</v>
      </c>
      <c r="E49" s="3">
        <f t="shared" si="0"/>
        <v>0.47811746783315667</v>
      </c>
      <c r="F49" s="3">
        <f t="shared" si="0"/>
        <v>-7.7950960039798012E-2</v>
      </c>
    </row>
    <row r="50" spans="1:6" x14ac:dyDescent="0.25">
      <c r="A50" s="2">
        <v>41244</v>
      </c>
      <c r="B50" s="1">
        <f t="shared" si="1"/>
        <v>2012</v>
      </c>
      <c r="C50" s="3">
        <v>1.01696321019934</v>
      </c>
      <c r="D50" s="3">
        <v>1.0324855178067101</v>
      </c>
      <c r="E50" s="3">
        <f t="shared" si="0"/>
        <v>1.5944905013162185</v>
      </c>
      <c r="F50" s="3">
        <f t="shared" si="0"/>
        <v>1.2344982163667435</v>
      </c>
    </row>
    <row r="51" spans="1:6" x14ac:dyDescent="0.25">
      <c r="A51" s="2">
        <v>41334</v>
      </c>
      <c r="B51" s="1">
        <f t="shared" si="1"/>
        <v>2013</v>
      </c>
      <c r="C51" s="3">
        <v>0.125251317259823</v>
      </c>
      <c r="D51" s="3">
        <v>-1.12779344163021</v>
      </c>
      <c r="E51" s="3">
        <f t="shared" si="0"/>
        <v>0.24117496875321598</v>
      </c>
      <c r="F51" s="3">
        <f t="shared" si="0"/>
        <v>-1.4329159808660576</v>
      </c>
    </row>
    <row r="52" spans="1:6" x14ac:dyDescent="0.25">
      <c r="A52" s="2">
        <v>41426</v>
      </c>
      <c r="B52" s="1">
        <f t="shared" si="1"/>
        <v>2013</v>
      </c>
      <c r="C52" s="3">
        <v>-0.214654607270613</v>
      </c>
      <c r="D52" s="3">
        <v>-0.42086249577700002</v>
      </c>
      <c r="E52" s="3">
        <f t="shared" si="0"/>
        <v>-0.27468667996926849</v>
      </c>
      <c r="F52" s="3">
        <f t="shared" si="0"/>
        <v>-0.56002980420136894</v>
      </c>
    </row>
    <row r="53" spans="1:6" x14ac:dyDescent="0.25">
      <c r="A53" s="2">
        <v>41518</v>
      </c>
      <c r="B53" s="1">
        <f t="shared" si="1"/>
        <v>2013</v>
      </c>
      <c r="C53" s="3">
        <v>0.36738326053363901</v>
      </c>
      <c r="D53" s="3">
        <v>0.25934895715890799</v>
      </c>
      <c r="E53" s="3">
        <f t="shared" si="0"/>
        <v>0.60864895037963906</v>
      </c>
      <c r="F53" s="3">
        <f t="shared" si="0"/>
        <v>0.27986435796485415</v>
      </c>
    </row>
    <row r="54" spans="1:6" x14ac:dyDescent="0.25">
      <c r="A54" s="2">
        <v>41609</v>
      </c>
      <c r="B54" s="1">
        <f t="shared" si="1"/>
        <v>2013</v>
      </c>
      <c r="C54" s="3">
        <v>1.1850366371632099</v>
      </c>
      <c r="D54" s="3">
        <v>-0.45821445531312699</v>
      </c>
      <c r="E54" s="3">
        <f t="shared" si="0"/>
        <v>1.8495688300031798</v>
      </c>
      <c r="F54" s="3">
        <f t="shared" si="0"/>
        <v>-0.60615030485518262</v>
      </c>
    </row>
    <row r="55" spans="1:6" x14ac:dyDescent="0.25">
      <c r="A55" s="2">
        <v>41699</v>
      </c>
      <c r="B55" s="1">
        <f t="shared" si="1"/>
        <v>2014</v>
      </c>
      <c r="C55" s="3">
        <v>-0.34293949513960997</v>
      </c>
      <c r="D55" s="3">
        <v>-0.46883198935039899</v>
      </c>
      <c r="E55" s="3">
        <f t="shared" si="0"/>
        <v>-0.46937953168610924</v>
      </c>
      <c r="F55" s="3">
        <f t="shared" si="0"/>
        <v>-0.6192603529380486</v>
      </c>
    </row>
    <row r="56" spans="1:6" x14ac:dyDescent="0.25">
      <c r="A56" s="2">
        <v>41791</v>
      </c>
      <c r="B56" s="1">
        <f t="shared" si="1"/>
        <v>2014</v>
      </c>
      <c r="C56" s="3">
        <v>-0.63576170589680903</v>
      </c>
      <c r="D56" s="3">
        <v>-0.62429599176764705</v>
      </c>
      <c r="E56" s="3">
        <f t="shared" si="0"/>
        <v>-0.91378410813604283</v>
      </c>
      <c r="F56" s="3">
        <f t="shared" si="0"/>
        <v>-0.81122023172818913</v>
      </c>
    </row>
    <row r="57" spans="1:6" x14ac:dyDescent="0.25">
      <c r="A57" s="2">
        <v>41883</v>
      </c>
      <c r="B57" s="1">
        <f t="shared" si="1"/>
        <v>2014</v>
      </c>
      <c r="C57" s="3">
        <v>-0.234328264556283</v>
      </c>
      <c r="D57" s="3">
        <v>0.41817169187304698</v>
      </c>
      <c r="E57" s="3">
        <f t="shared" si="0"/>
        <v>-0.3045446040340139</v>
      </c>
      <c r="F57" s="3">
        <f t="shared" si="0"/>
        <v>0.47597144662078278</v>
      </c>
    </row>
    <row r="58" spans="1:6" x14ac:dyDescent="0.25">
      <c r="A58" s="2">
        <v>41974</v>
      </c>
      <c r="B58" s="1">
        <f t="shared" si="1"/>
        <v>2014</v>
      </c>
      <c r="C58" s="3">
        <v>-0.50930914749006895</v>
      </c>
      <c r="D58" s="3">
        <v>-0.56606338628847397</v>
      </c>
      <c r="E58" s="3">
        <f t="shared" si="0"/>
        <v>-0.72187210967649218</v>
      </c>
      <c r="F58" s="3">
        <f t="shared" si="0"/>
        <v>-0.73931725923546532</v>
      </c>
    </row>
    <row r="59" spans="1:6" x14ac:dyDescent="0.25">
      <c r="A59" s="2">
        <v>42064</v>
      </c>
      <c r="B59" s="1">
        <f t="shared" si="1"/>
        <v>2015</v>
      </c>
      <c r="C59" s="3">
        <v>-1.3902731001634601</v>
      </c>
      <c r="D59" s="3">
        <v>-0.56915609409069701</v>
      </c>
      <c r="E59" s="3">
        <f t="shared" si="0"/>
        <v>-2.0588759224784643</v>
      </c>
      <c r="F59" s="3">
        <f t="shared" si="0"/>
        <v>-0.74313599415555764</v>
      </c>
    </row>
    <row r="60" spans="1:6" x14ac:dyDescent="0.25">
      <c r="A60" s="2">
        <v>42156</v>
      </c>
      <c r="B60" s="1">
        <f t="shared" si="1"/>
        <v>2015</v>
      </c>
      <c r="C60" s="3">
        <v>-0.67361452189558102</v>
      </c>
      <c r="D60" s="3">
        <v>-1.5826745018280299</v>
      </c>
      <c r="E60" s="3">
        <f t="shared" si="0"/>
        <v>-0.97123181545944637</v>
      </c>
      <c r="F60" s="3">
        <f t="shared" si="0"/>
        <v>-1.9945824233982001</v>
      </c>
    </row>
    <row r="61" spans="1:6" x14ac:dyDescent="0.25">
      <c r="A61" s="2">
        <v>42248</v>
      </c>
      <c r="B61" s="1">
        <f t="shared" si="1"/>
        <v>2015</v>
      </c>
      <c r="C61" s="3">
        <v>-1.2918555400599201</v>
      </c>
      <c r="D61" s="3">
        <v>1.4277810816182299</v>
      </c>
      <c r="E61" s="3">
        <f t="shared" si="0"/>
        <v>-1.9095115214654708</v>
      </c>
      <c r="F61" s="3">
        <f t="shared" si="0"/>
        <v>1.7225911982512814</v>
      </c>
    </row>
    <row r="62" spans="1:6" x14ac:dyDescent="0.25">
      <c r="A62" s="2">
        <v>42339</v>
      </c>
      <c r="B62" s="1">
        <f t="shared" si="1"/>
        <v>2015</v>
      </c>
      <c r="C62" s="3">
        <v>-0.65464741609268395</v>
      </c>
      <c r="D62" s="3">
        <v>-0.124489552407548</v>
      </c>
      <c r="E62" s="3">
        <f t="shared" si="0"/>
        <v>-0.94244619636647831</v>
      </c>
      <c r="F62" s="3">
        <f t="shared" si="0"/>
        <v>-0.1940819744704313</v>
      </c>
    </row>
    <row r="63" spans="1:6" x14ac:dyDescent="0.25">
      <c r="A63" s="2">
        <v>42430</v>
      </c>
      <c r="B63" s="1">
        <f t="shared" si="1"/>
        <v>2016</v>
      </c>
      <c r="C63" s="3">
        <v>5.7503671549079304E-3</v>
      </c>
      <c r="D63" s="3">
        <v>0.82331759720644604</v>
      </c>
      <c r="E63" s="3">
        <f t="shared" si="0"/>
        <v>5.9813148625526766E-2</v>
      </c>
      <c r="F63" s="3">
        <f t="shared" si="0"/>
        <v>0.97622718216649629</v>
      </c>
    </row>
    <row r="64" spans="1:6" x14ac:dyDescent="0.25">
      <c r="A64" s="2">
        <v>42522</v>
      </c>
      <c r="B64" s="1">
        <f t="shared" si="1"/>
        <v>2016</v>
      </c>
      <c r="C64" s="3">
        <v>-0.45452506295085598</v>
      </c>
      <c r="D64" s="3">
        <v>-1.54734048041988</v>
      </c>
      <c r="E64" s="3">
        <f t="shared" si="0"/>
        <v>-0.63872849217941075</v>
      </c>
      <c r="F64" s="3">
        <f t="shared" si="0"/>
        <v>-1.9509535809574103</v>
      </c>
    </row>
    <row r="65" spans="1:6" x14ac:dyDescent="0.25">
      <c r="A65" s="2">
        <v>42614</v>
      </c>
      <c r="B65" s="1">
        <f t="shared" si="1"/>
        <v>2016</v>
      </c>
      <c r="C65" s="3">
        <v>0.45538694315488898</v>
      </c>
      <c r="D65" s="3">
        <v>-0.22766379009652701</v>
      </c>
      <c r="E65" s="3">
        <f t="shared" si="0"/>
        <v>0.74220862537901755</v>
      </c>
      <c r="F65" s="3">
        <f t="shared" si="0"/>
        <v>-0.32147683021257473</v>
      </c>
    </row>
    <row r="66" spans="1:6" x14ac:dyDescent="0.25">
      <c r="A66" s="2">
        <v>42705</v>
      </c>
      <c r="B66" s="1">
        <f t="shared" si="1"/>
        <v>2016</v>
      </c>
      <c r="C66" s="3">
        <v>0.155918545914186</v>
      </c>
      <c r="D66" s="3">
        <v>0.22247217293632501</v>
      </c>
      <c r="E66" s="3">
        <f t="shared" si="0"/>
        <v>0.28771739709495131</v>
      </c>
      <c r="F66" s="3">
        <f t="shared" si="0"/>
        <v>0.23433058217450553</v>
      </c>
    </row>
    <row r="67" spans="1:6" x14ac:dyDescent="0.25">
      <c r="A67" s="2">
        <v>42795</v>
      </c>
      <c r="B67" s="1">
        <f t="shared" si="1"/>
        <v>2017</v>
      </c>
      <c r="C67" s="3">
        <v>9.7894351274538396E-2</v>
      </c>
      <c r="D67" s="3">
        <v>-0.60359737561768601</v>
      </c>
      <c r="E67" s="3">
        <f t="shared" si="0"/>
        <v>0.19965639388074366</v>
      </c>
      <c r="F67" s="3">
        <f t="shared" si="0"/>
        <v>-0.78566252199802111</v>
      </c>
    </row>
    <row r="68" spans="1:6" x14ac:dyDescent="0.25">
      <c r="A68" s="2">
        <v>42887</v>
      </c>
      <c r="B68" s="1">
        <f t="shared" si="1"/>
        <v>2017</v>
      </c>
      <c r="C68" s="3">
        <v>0.228988058826742</v>
      </c>
      <c r="D68" s="3">
        <v>1.40378491013329E-2</v>
      </c>
      <c r="E68" s="3">
        <f t="shared" si="0"/>
        <v>0.39861207907053658</v>
      </c>
      <c r="F68" s="3">
        <f t="shared" si="0"/>
        <v>-2.3034640108173379E-2</v>
      </c>
    </row>
    <row r="69" spans="1:6" x14ac:dyDescent="0.25">
      <c r="A69" s="2">
        <v>42979</v>
      </c>
      <c r="B69" s="1">
        <f t="shared" si="1"/>
        <v>2017</v>
      </c>
      <c r="C69" s="3">
        <v>0.31856243351756303</v>
      </c>
      <c r="D69" s="3">
        <v>0.18825582083781001</v>
      </c>
      <c r="E69" s="3">
        <f t="shared" si="0"/>
        <v>0.53455553070388695</v>
      </c>
      <c r="F69" s="3">
        <f t="shared" si="0"/>
        <v>0.19208178695924094</v>
      </c>
    </row>
    <row r="70" spans="1:6" x14ac:dyDescent="0.25">
      <c r="A70" s="2">
        <v>43070</v>
      </c>
      <c r="B70" s="1">
        <f t="shared" si="1"/>
        <v>2017</v>
      </c>
      <c r="C70" s="3">
        <v>-0.46283232362883098</v>
      </c>
      <c r="D70" s="3">
        <v>0.48657825836900598</v>
      </c>
      <c r="E70" s="3">
        <f t="shared" si="0"/>
        <v>-0.65133608998938641</v>
      </c>
      <c r="F70" s="3">
        <f t="shared" si="0"/>
        <v>0.56043676340692206</v>
      </c>
    </row>
    <row r="71" spans="1:6" x14ac:dyDescent="0.25">
      <c r="A71" s="2">
        <v>43160</v>
      </c>
      <c r="B71" s="1">
        <f t="shared" si="1"/>
        <v>2018</v>
      </c>
      <c r="C71" s="3">
        <v>-0.63911507790653799</v>
      </c>
      <c r="D71" s="3">
        <v>0.111429419687996</v>
      </c>
      <c r="E71" s="3">
        <f t="shared" ref="E71:F78" si="2">(C71-C$80)/C$81</f>
        <v>-0.9188733869301926</v>
      </c>
      <c r="F71" s="3">
        <f t="shared" si="2"/>
        <v>9.72200413249035E-2</v>
      </c>
    </row>
    <row r="72" spans="1:6" x14ac:dyDescent="0.25">
      <c r="A72" s="2">
        <v>43252</v>
      </c>
      <c r="B72" s="1">
        <f t="shared" ref="B72:B78" si="3">B68+1</f>
        <v>2018</v>
      </c>
      <c r="C72" s="3">
        <v>-0.244471563172006</v>
      </c>
      <c r="D72" s="3">
        <v>8.3817594362389902E-3</v>
      </c>
      <c r="E72" s="3">
        <f t="shared" si="2"/>
        <v>-0.31993868330644748</v>
      </c>
      <c r="F72" s="3">
        <f t="shared" si="2"/>
        <v>-3.0018522355226181E-2</v>
      </c>
    </row>
    <row r="73" spans="1:6" x14ac:dyDescent="0.25">
      <c r="A73" s="2">
        <v>43344</v>
      </c>
      <c r="B73" s="1">
        <f t="shared" si="3"/>
        <v>2018</v>
      </c>
      <c r="C73" s="3">
        <v>0.11812180482764301</v>
      </c>
      <c r="D73" s="3">
        <v>-0.42901634408971501</v>
      </c>
      <c r="E73" s="3">
        <f t="shared" si="2"/>
        <v>0.23035479242668508</v>
      </c>
      <c r="F73" s="3">
        <f t="shared" si="2"/>
        <v>-0.57009780521411224</v>
      </c>
    </row>
    <row r="74" spans="1:6" x14ac:dyDescent="0.25">
      <c r="A74" s="2">
        <v>43435</v>
      </c>
      <c r="B74" s="1">
        <f t="shared" si="3"/>
        <v>2018</v>
      </c>
      <c r="C74" s="3">
        <v>0.85209613043819199</v>
      </c>
      <c r="D74" s="3">
        <v>0.49663882009129301</v>
      </c>
      <c r="E74" s="3">
        <f t="shared" si="2"/>
        <v>1.3442783177447266</v>
      </c>
      <c r="F74" s="3">
        <f t="shared" si="2"/>
        <v>0.57285908740954061</v>
      </c>
    </row>
    <row r="75" spans="1:6" x14ac:dyDescent="0.25">
      <c r="A75" s="2">
        <v>43525</v>
      </c>
      <c r="B75" s="1">
        <f t="shared" si="3"/>
        <v>2019</v>
      </c>
      <c r="C75" s="3">
        <v>-1.2595679331681999</v>
      </c>
      <c r="D75" s="3">
        <v>0.61536337825557597</v>
      </c>
      <c r="E75" s="3">
        <f t="shared" si="2"/>
        <v>-1.8605099097769555</v>
      </c>
      <c r="F75" s="3">
        <f t="shared" si="2"/>
        <v>0.71945477155680693</v>
      </c>
    </row>
    <row r="76" spans="1:6" x14ac:dyDescent="0.25">
      <c r="A76" s="2">
        <v>43617</v>
      </c>
      <c r="B76" s="1">
        <f t="shared" si="3"/>
        <v>2019</v>
      </c>
      <c r="C76" s="3">
        <v>0.201394528928729</v>
      </c>
      <c r="D76" s="3">
        <v>0.28178160189582402</v>
      </c>
      <c r="E76" s="3">
        <f t="shared" si="2"/>
        <v>0.3567344805940571</v>
      </c>
      <c r="F76" s="3">
        <f t="shared" si="2"/>
        <v>0.3075631673206265</v>
      </c>
    </row>
    <row r="77" spans="1:6" x14ac:dyDescent="0.25">
      <c r="A77" s="2">
        <v>43709</v>
      </c>
      <c r="B77" s="1">
        <f t="shared" si="3"/>
        <v>2019</v>
      </c>
      <c r="C77" s="3">
        <v>0.262201958202115</v>
      </c>
      <c r="D77" s="3">
        <v>-0.31876022247082703</v>
      </c>
      <c r="E77" s="3">
        <f t="shared" si="2"/>
        <v>0.44901948787328727</v>
      </c>
      <c r="F77" s="3">
        <f t="shared" si="2"/>
        <v>-0.4339585613200248</v>
      </c>
    </row>
    <row r="78" spans="1:6" x14ac:dyDescent="0.25">
      <c r="A78" s="2">
        <v>43800</v>
      </c>
      <c r="B78" s="1">
        <f t="shared" si="3"/>
        <v>2019</v>
      </c>
      <c r="C78" s="3">
        <v>2.56511014034831E-2</v>
      </c>
      <c r="D78" s="3">
        <v>5.9193335017765698E-2</v>
      </c>
      <c r="E78" s="3">
        <f t="shared" si="2"/>
        <v>9.001569832936035E-2</v>
      </c>
      <c r="F78" s="3">
        <f t="shared" si="2"/>
        <v>3.272129997089572E-2</v>
      </c>
    </row>
    <row r="79" spans="1:6" x14ac:dyDescent="0.25">
      <c r="A79" s="2"/>
    </row>
    <row r="80" spans="1:6" x14ac:dyDescent="0.25">
      <c r="A80" s="2"/>
      <c r="B80" s="4" t="s">
        <v>3</v>
      </c>
      <c r="C80" s="5">
        <f>AVERAGE(C6:C78)</f>
        <v>-3.3661059596789472E-2</v>
      </c>
      <c r="D80" s="5">
        <f>AVERAGE(D6:D78)</f>
        <v>3.2693087727381859E-2</v>
      </c>
      <c r="E80" s="5">
        <f>AVERAGE(E6:E78)</f>
        <v>-2.6614935521835943E-17</v>
      </c>
      <c r="F80" s="5">
        <f>AVERAGE(F6:F78)</f>
        <v>-4.4294856975626963E-17</v>
      </c>
    </row>
    <row r="81" spans="1:6" x14ac:dyDescent="0.25">
      <c r="A81" s="2"/>
      <c r="B81" s="4" t="s">
        <v>4</v>
      </c>
      <c r="C81" s="5">
        <f>_xlfn.STDEV.S(C6:C78)</f>
        <v>0.65890908031679152</v>
      </c>
      <c r="D81" s="5">
        <f>_xlfn.STDEV.S(D6:D78)</f>
        <v>0.80987758169616564</v>
      </c>
      <c r="E81" s="5">
        <f>_xlfn.STDEV.S(E6:E78)</f>
        <v>0.99999999999999978</v>
      </c>
      <c r="F81" s="5">
        <f>_xlfn.STDEV.S(F6:F78)</f>
        <v>0.99999999999999956</v>
      </c>
    </row>
    <row r="82" spans="1:6" x14ac:dyDescent="0.25">
      <c r="A82" s="2"/>
    </row>
    <row r="83" spans="1:6" x14ac:dyDescent="0.25">
      <c r="A83" s="2"/>
    </row>
    <row r="84" spans="1:6" x14ac:dyDescent="0.25">
      <c r="A84" s="2"/>
    </row>
    <row r="85" spans="1:6" x14ac:dyDescent="0.25">
      <c r="A85" s="2"/>
    </row>
    <row r="86" spans="1:6" x14ac:dyDescent="0.25">
      <c r="A86" s="2"/>
    </row>
    <row r="87" spans="1:6" x14ac:dyDescent="0.25">
      <c r="A87" s="2"/>
    </row>
  </sheetData>
  <mergeCells count="2">
    <mergeCell ref="C1:D1"/>
    <mergeCell ref="E1:F1"/>
  </mergeCells>
  <hyperlinks>
    <hyperlink ref="I39" r:id="rId1" xr:uid="{DAA3EE5E-2F4B-4174-B212-D9BA17007F9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svar_shocks</vt:lpstr>
    </vt:vector>
  </TitlesOfParts>
  <Company>IMF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Redl, Chris</dc:creator>
  <cp:lastModifiedBy>Copestake, Alexander Leo</cp:lastModifiedBy>
  <dcterms:created xsi:type="dcterms:W3CDTF">2026-02-09T16:40:47Z</dcterms:created>
  <dcterms:modified xsi:type="dcterms:W3CDTF">2026-02-09T18:31:22Z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2026-02-09T16:42:54Z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a4c3d858-6afa-4a92-a907-b3d123c169fd</vt:lpwstr>
  </property>
  <property fmtid="{D5CDD505-2E9C-101B-9397-08002B2CF9AE}" pid="8" name="MSIP_Label_0c07ed86-5dc5-4593-ad03-a8684b843815_ContentBits">
    <vt:lpwstr>0</vt:lpwstr>
  </property>
  <property fmtid="{D5CDD505-2E9C-101B-9397-08002B2CF9AE}" pid="9" name="MSIP_Label_0c07ed86-5dc5-4593-ad03-a8684b843815_Tag">
    <vt:lpwstr>10, 3, 0, 1</vt:lpwstr>
  </property>
  <property fmtid="{D5CDD505-2E9C-101B-9397-08002B2CF9AE}" pid="10" name="{A44787D4-0540-4523-9961-78E4036D8C6D}">
    <vt:lpwstr>{87F08DBE-8E5B-421D-A968-CBEE060CD363}</vt:lpwstr>
  </property>
</Properties>
</file>